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_7\Desktop\Trabajo Marketing Medianet\Mpdl\"/>
    </mc:Choice>
  </mc:AlternateContent>
  <xr:revisionPtr revIDLastSave="0" documentId="8_{6EC4F9E2-094C-4206-A951-1F882C5B4A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O I " sheetId="1" r:id="rId1"/>
    <sheet name=" Memoria 2020_publico_privado" sheetId="2" state="hidden" r:id="rId2"/>
    <sheet name="Público vs. Privado" sheetId="4" state="hidden" r:id="rId3"/>
    <sheet name="Memoria 2020_Areas" sheetId="3" state="hidden" r:id="rId4"/>
    <sheet name="Áreas" sheetId="7" state="hidden" r:id="rId5"/>
  </sheets>
  <externalReferences>
    <externalReference r:id="rId6"/>
  </externalReferences>
  <definedNames>
    <definedName name="_xlnm._FilterDatabase" localSheetId="1" hidden="1">' Memoria 2020_publico_privado'!$A$11:$G$466</definedName>
    <definedName name="_xlnm._FilterDatabase" localSheetId="0" hidden="1">'ANEXO I '!$A$11:$S$466</definedName>
    <definedName name="_xlnm._FilterDatabase" localSheetId="3" hidden="1">'Memoria 2020_Areas'!$A$11:$G$466</definedName>
    <definedName name="_xlnm.Print_Area" localSheetId="1">' Memoria 2020_publico_privado'!$A$1:$G$464</definedName>
    <definedName name="_xlnm.Print_Area" localSheetId="0">'ANEXO I '!$A$1:$M$465</definedName>
    <definedName name="_xlnm.Print_Area" localSheetId="3">'Memoria 2020_Areas'!$A$1:$G$465</definedName>
    <definedName name="_xlnm.Print_Titles" localSheetId="1">' Memoria 2020_publico_privado'!$8:$11</definedName>
    <definedName name="_xlnm.Print_Titles" localSheetId="0">'ANEXO I '!$8:$11</definedName>
    <definedName name="_xlnm.Print_Titles" localSheetId="3">'Memoria 2020_Areas'!$8:$11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7" l="1"/>
  <c r="C15" i="7"/>
  <c r="B15" i="7"/>
  <c r="C10" i="7"/>
  <c r="C17" i="7" s="1"/>
  <c r="B10" i="7"/>
  <c r="B17" i="7" s="1"/>
  <c r="D14" i="7"/>
  <c r="D13" i="7"/>
  <c r="D12" i="7"/>
  <c r="D11" i="7"/>
  <c r="D15" i="7" s="1"/>
  <c r="D9" i="7"/>
  <c r="D8" i="7"/>
  <c r="D7" i="7"/>
  <c r="D6" i="7"/>
  <c r="D10" i="7" s="1"/>
  <c r="C11" i="4"/>
  <c r="B11" i="4"/>
  <c r="D7" i="4"/>
  <c r="E7" i="4" s="1"/>
  <c r="D8" i="4"/>
  <c r="E8" i="4" s="1"/>
  <c r="D9" i="4"/>
  <c r="E9" i="4" s="1"/>
  <c r="D10" i="4"/>
  <c r="E10" i="4" s="1"/>
  <c r="D6" i="4"/>
  <c r="D11" i="4" s="1"/>
  <c r="E11" i="4" s="1"/>
  <c r="D17" i="7" l="1"/>
  <c r="F10" i="7" s="1"/>
  <c r="F15" i="7"/>
  <c r="F16" i="7"/>
  <c r="E6" i="4"/>
  <c r="F465" i="3"/>
  <c r="E465" i="3"/>
  <c r="E466" i="3" s="1"/>
  <c r="F465" i="2"/>
  <c r="E465" i="2"/>
  <c r="E466" i="2" s="1"/>
  <c r="E15" i="7" l="1"/>
  <c r="E16" i="7"/>
  <c r="E17" i="7"/>
  <c r="E10" i="7"/>
  <c r="E13" i="7"/>
  <c r="E14" i="7"/>
  <c r="E12" i="7"/>
  <c r="E11" i="7"/>
  <c r="E6" i="7"/>
  <c r="E7" i="7"/>
  <c r="E8" i="7"/>
  <c r="E9" i="7"/>
  <c r="N92" i="1"/>
  <c r="O92" i="1" l="1"/>
  <c r="N18" i="1"/>
  <c r="Q92" i="1"/>
  <c r="N73" i="1"/>
  <c r="O73" i="1" s="1"/>
  <c r="N467" i="1"/>
  <c r="N13" i="1"/>
  <c r="O13" i="1" s="1"/>
  <c r="N14" i="1"/>
  <c r="O14" i="1" s="1"/>
  <c r="N15" i="1"/>
  <c r="O15" i="1" s="1"/>
  <c r="N16" i="1"/>
  <c r="O16" i="1" s="1"/>
  <c r="N17" i="1"/>
  <c r="O17" i="1" s="1"/>
  <c r="O18" i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O60" i="1" s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O157" i="1" s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O240" i="1" s="1"/>
  <c r="N241" i="1"/>
  <c r="O241" i="1" s="1"/>
  <c r="N242" i="1"/>
  <c r="O242" i="1" s="1"/>
  <c r="N243" i="1"/>
  <c r="O243" i="1" s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O253" i="1" s="1"/>
  <c r="N254" i="1"/>
  <c r="O254" i="1" s="1"/>
  <c r="N255" i="1"/>
  <c r="O255" i="1" s="1"/>
  <c r="N256" i="1"/>
  <c r="O256" i="1" s="1"/>
  <c r="N257" i="1"/>
  <c r="O257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304" i="1"/>
  <c r="O304" i="1" s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O310" i="1" s="1"/>
  <c r="N311" i="1"/>
  <c r="O311" i="1" s="1"/>
  <c r="N312" i="1"/>
  <c r="O312" i="1" s="1"/>
  <c r="N313" i="1"/>
  <c r="O313" i="1" s="1"/>
  <c r="N314" i="1"/>
  <c r="O314" i="1" s="1"/>
  <c r="N315" i="1"/>
  <c r="O315" i="1" s="1"/>
  <c r="N316" i="1"/>
  <c r="O316" i="1" s="1"/>
  <c r="N317" i="1"/>
  <c r="O317" i="1" s="1"/>
  <c r="N318" i="1"/>
  <c r="O318" i="1" s="1"/>
  <c r="N319" i="1"/>
  <c r="O319" i="1" s="1"/>
  <c r="N320" i="1"/>
  <c r="O320" i="1" s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O326" i="1" s="1"/>
  <c r="N327" i="1"/>
  <c r="O327" i="1" s="1"/>
  <c r="N328" i="1"/>
  <c r="O328" i="1" s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O334" i="1" s="1"/>
  <c r="N335" i="1"/>
  <c r="O335" i="1" s="1"/>
  <c r="N336" i="1"/>
  <c r="O336" i="1" s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O342" i="1" s="1"/>
  <c r="N343" i="1"/>
  <c r="O343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1" i="1"/>
  <c r="O351" i="1" s="1"/>
  <c r="N352" i="1"/>
  <c r="O352" i="1" s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O358" i="1" s="1"/>
  <c r="N359" i="1"/>
  <c r="O359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7" i="1"/>
  <c r="O367" i="1" s="1"/>
  <c r="N368" i="1"/>
  <c r="O368" i="1" s="1"/>
  <c r="N369" i="1"/>
  <c r="O369" i="1" s="1"/>
  <c r="N370" i="1"/>
  <c r="O370" i="1" s="1"/>
  <c r="N371" i="1"/>
  <c r="O371" i="1" s="1"/>
  <c r="N372" i="1"/>
  <c r="O372" i="1" s="1"/>
  <c r="N373" i="1"/>
  <c r="O373" i="1" s="1"/>
  <c r="N374" i="1"/>
  <c r="O374" i="1" s="1"/>
  <c r="N375" i="1"/>
  <c r="O375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3" i="1"/>
  <c r="O383" i="1" s="1"/>
  <c r="N384" i="1"/>
  <c r="O384" i="1" s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O390" i="1" s="1"/>
  <c r="N391" i="1"/>
  <c r="O391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399" i="1"/>
  <c r="O399" i="1" s="1"/>
  <c r="N400" i="1"/>
  <c r="O400" i="1" s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O406" i="1" s="1"/>
  <c r="N407" i="1"/>
  <c r="O407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5" i="1"/>
  <c r="O415" i="1" s="1"/>
  <c r="N416" i="1"/>
  <c r="O416" i="1" s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O422" i="1" s="1"/>
  <c r="N423" i="1"/>
  <c r="O423" i="1" s="1"/>
  <c r="N424" i="1"/>
  <c r="O424" i="1" s="1"/>
  <c r="N425" i="1"/>
  <c r="O425" i="1" s="1"/>
  <c r="N426" i="1"/>
  <c r="O426" i="1" s="1"/>
  <c r="N427" i="1"/>
  <c r="O427" i="1" s="1"/>
  <c r="N428" i="1"/>
  <c r="O428" i="1" s="1"/>
  <c r="N429" i="1"/>
  <c r="O429" i="1" s="1"/>
  <c r="N430" i="1"/>
  <c r="O430" i="1" s="1"/>
  <c r="N431" i="1"/>
  <c r="O431" i="1" s="1"/>
  <c r="N432" i="1"/>
  <c r="O432" i="1" s="1"/>
  <c r="N433" i="1"/>
  <c r="O433" i="1" s="1"/>
  <c r="N434" i="1"/>
  <c r="O434" i="1" s="1"/>
  <c r="N435" i="1"/>
  <c r="O435" i="1" s="1"/>
  <c r="N436" i="1"/>
  <c r="O436" i="1" s="1"/>
  <c r="N437" i="1"/>
  <c r="O437" i="1" s="1"/>
  <c r="N438" i="1"/>
  <c r="O438" i="1" s="1"/>
  <c r="N439" i="1"/>
  <c r="O439" i="1" s="1"/>
  <c r="N440" i="1"/>
  <c r="O440" i="1" s="1"/>
  <c r="N441" i="1"/>
  <c r="O441" i="1" s="1"/>
  <c r="N442" i="1"/>
  <c r="O442" i="1" s="1"/>
  <c r="N443" i="1"/>
  <c r="O443" i="1" s="1"/>
  <c r="N444" i="1"/>
  <c r="O444" i="1" s="1"/>
  <c r="N445" i="1"/>
  <c r="O445" i="1" s="1"/>
  <c r="N446" i="1"/>
  <c r="O446" i="1" s="1"/>
  <c r="N447" i="1"/>
  <c r="O447" i="1" s="1"/>
  <c r="N448" i="1"/>
  <c r="O448" i="1" s="1"/>
  <c r="N449" i="1"/>
  <c r="O449" i="1" s="1"/>
  <c r="N450" i="1"/>
  <c r="O450" i="1" s="1"/>
  <c r="N451" i="1"/>
  <c r="O451" i="1" s="1"/>
  <c r="N452" i="1"/>
  <c r="O452" i="1" s="1"/>
  <c r="N453" i="1"/>
  <c r="O453" i="1" s="1"/>
  <c r="N454" i="1"/>
  <c r="O454" i="1" s="1"/>
  <c r="N455" i="1"/>
  <c r="O455" i="1" s="1"/>
  <c r="N456" i="1"/>
  <c r="O456" i="1" s="1"/>
  <c r="N457" i="1"/>
  <c r="O457" i="1" s="1"/>
  <c r="N458" i="1"/>
  <c r="O458" i="1" s="1"/>
  <c r="N459" i="1"/>
  <c r="O459" i="1" s="1"/>
  <c r="N460" i="1"/>
  <c r="O460" i="1" s="1"/>
  <c r="N461" i="1"/>
  <c r="O461" i="1" s="1"/>
  <c r="N462" i="1"/>
  <c r="O462" i="1" s="1"/>
  <c r="N463" i="1"/>
  <c r="O463" i="1" s="1"/>
  <c r="N464" i="1"/>
  <c r="O464" i="1" s="1"/>
  <c r="N12" i="1"/>
  <c r="O12" i="1" s="1"/>
  <c r="E465" i="1"/>
  <c r="L465" i="1"/>
  <c r="K465" i="1"/>
  <c r="J465" i="1"/>
  <c r="I465" i="1"/>
  <c r="I466" i="1" s="1"/>
  <c r="H465" i="1"/>
  <c r="H466" i="1" s="1"/>
  <c r="G465" i="1"/>
  <c r="G466" i="1" s="1"/>
  <c r="F465" i="1" l="1"/>
  <c r="F466" i="1" s="1"/>
  <c r="N465" i="1" l="1"/>
  <c r="O465" i="1" s="1"/>
  <c r="N466" i="1" l="1"/>
  <c r="P465" i="1" s="1"/>
  <c r="L466" i="1" l="1"/>
  <c r="O46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Enrique Alcaide</author>
  </authors>
  <commentList>
    <comment ref="K9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Se incluye reducciones de ejecución en el Ejercicio´09
</t>
        </r>
      </text>
    </comment>
  </commentList>
</comments>
</file>

<file path=xl/sharedStrings.xml><?xml version="1.0" encoding="utf-8"?>
<sst xmlns="http://schemas.openxmlformats.org/spreadsheetml/2006/main" count="6905" uniqueCount="966">
  <si>
    <t>ANEXO I:  INFORMACIÓN SOBRE LAS SUBVENCIONES, DONACIONES Y LEGADOS CONCEDIDAS A LA ASOCIACIÓN</t>
  </si>
  <si>
    <t>MOVIMIENTO POR LA PAZ</t>
  </si>
  <si>
    <t>Y SU IMPUTACIÓN EN PÉRDIDAS Y GANANCIAS</t>
  </si>
  <si>
    <t>000-000000</t>
  </si>
  <si>
    <t>Estructura General</t>
  </si>
  <si>
    <t>000-000001</t>
  </si>
  <si>
    <t>Departamento de Internacional</t>
  </si>
  <si>
    <t>000-000002</t>
  </si>
  <si>
    <t>Revista Tiempo de Paz</t>
  </si>
  <si>
    <t>000-000003</t>
  </si>
  <si>
    <t>Departamento de Acción Social</t>
  </si>
  <si>
    <t>000-000004</t>
  </si>
  <si>
    <t>Departamento de Formación</t>
  </si>
  <si>
    <t>000-000005</t>
  </si>
  <si>
    <t>Departamento de Movilización Social</t>
  </si>
  <si>
    <t>000-000006</t>
  </si>
  <si>
    <t>Delegación en el País Vasco</t>
  </si>
  <si>
    <t>000-000008</t>
  </si>
  <si>
    <t>000-000009</t>
  </si>
  <si>
    <t>Delegación en Sevilla</t>
  </si>
  <si>
    <t>000-000012</t>
  </si>
  <si>
    <t>000-000013</t>
  </si>
  <si>
    <t>Delegación en La Comunidad Valenciana</t>
  </si>
  <si>
    <t>000-000014</t>
  </si>
  <si>
    <t>Delegación en Castilla-La Mancha</t>
  </si>
  <si>
    <t>000-000015</t>
  </si>
  <si>
    <t>Departamento de Comunicación y Visibilidad</t>
  </si>
  <si>
    <t>000-000023</t>
  </si>
  <si>
    <t>Delegación de Galicia</t>
  </si>
  <si>
    <t>000-000025</t>
  </si>
  <si>
    <t>Delegación en Cantabria</t>
  </si>
  <si>
    <t>000-000028</t>
  </si>
  <si>
    <t>000-000029</t>
  </si>
  <si>
    <t>Delegación Cataluña</t>
  </si>
  <si>
    <t>000-000030</t>
  </si>
  <si>
    <t>000-000032</t>
  </si>
  <si>
    <t>Delegación en Almería</t>
  </si>
  <si>
    <t>000-039800</t>
  </si>
  <si>
    <t>Misión Cuba</t>
  </si>
  <si>
    <t>000-069800</t>
  </si>
  <si>
    <t>Misión Nicaragua</t>
  </si>
  <si>
    <t>000-089800</t>
  </si>
  <si>
    <t>Misión Colombia</t>
  </si>
  <si>
    <t>000-109800</t>
  </si>
  <si>
    <t>Misión Sáhara</t>
  </si>
  <si>
    <t>000-119800</t>
  </si>
  <si>
    <t>Misión Guatemala</t>
  </si>
  <si>
    <t>000-129800</t>
  </si>
  <si>
    <t>Misión Marruecos</t>
  </si>
  <si>
    <t>000-149800</t>
  </si>
  <si>
    <t>000-209800</t>
  </si>
  <si>
    <t>Misión Jordania</t>
  </si>
  <si>
    <t>000-219800</t>
  </si>
  <si>
    <t>Misión Libano</t>
  </si>
  <si>
    <t>000-439800</t>
  </si>
  <si>
    <t>Misión Mali</t>
  </si>
  <si>
    <t>000-449800</t>
  </si>
  <si>
    <t>DESARROLLO COMUNITARIO</t>
  </si>
  <si>
    <t>Subvención</t>
  </si>
  <si>
    <t>001-000418</t>
  </si>
  <si>
    <t>Barrios de tod s y para tod s</t>
  </si>
  <si>
    <t>INMIGRACIÓN</t>
  </si>
  <si>
    <t>001-000518</t>
  </si>
  <si>
    <t>Equip. cent. acog. emerg. p/muj. v.v. género y/o r. exc. social</t>
  </si>
  <si>
    <t>LABORAL</t>
  </si>
  <si>
    <t>001-004117</t>
  </si>
  <si>
    <t>Sonrisa-Btisama: integración educativa de menores inmigrantes</t>
  </si>
  <si>
    <t>001-005318</t>
  </si>
  <si>
    <t>001-005918</t>
  </si>
  <si>
    <t>Itinerarios integrados de inserción laboral a inmigrantes</t>
  </si>
  <si>
    <t>Atención humanitaria personas inmigrantes sit. vulnerabilidad</t>
  </si>
  <si>
    <t>001-006321</t>
  </si>
  <si>
    <t>001-006718</t>
  </si>
  <si>
    <t>Cent. acog. emerg. p/muj. v.v. género y/o en riesgo de exc. soci</t>
  </si>
  <si>
    <t>Iniciativas pro autoempleo</t>
  </si>
  <si>
    <t>001-007218</t>
  </si>
  <si>
    <t>001-007517</t>
  </si>
  <si>
    <t>001-008217</t>
  </si>
  <si>
    <t>Acog. temp. y at. integ. pers. solicit. y bºs de prot. internac.</t>
  </si>
  <si>
    <t>001-008218</t>
  </si>
  <si>
    <t>001-008317</t>
  </si>
  <si>
    <t>Equip. disp. prog. acog. temp. y at. integ a p. solicitantes y b</t>
  </si>
  <si>
    <t>001-008318</t>
  </si>
  <si>
    <t>Equip. de dispositivos de acog. y at. del sist. de prot. interna</t>
  </si>
  <si>
    <t>001-008418</t>
  </si>
  <si>
    <t>Itiner. integ. de inserc. laboral personas solicitantes de asilo</t>
  </si>
  <si>
    <t>001-008518</t>
  </si>
  <si>
    <t>Asilo y refugio: hacia la const. de sdades abiertas e informadas</t>
  </si>
  <si>
    <t>Sensibilización y movilización social</t>
  </si>
  <si>
    <t>003-003310</t>
  </si>
  <si>
    <t>Escuela de Paz // 04020</t>
  </si>
  <si>
    <t>004-060518</t>
  </si>
  <si>
    <t>Fort. capac. mujeres camp. nicarag. p/una vida digna, sostenible</t>
  </si>
  <si>
    <t>004-110117</t>
  </si>
  <si>
    <t>Fort. capac. redes apoyo p/prev. at. y prot. c/violencia género</t>
  </si>
  <si>
    <t>004-120418</t>
  </si>
  <si>
    <t>Ap. consolid. dinámicas de part. democrática a nivel municipal,</t>
  </si>
  <si>
    <t>004-129214</t>
  </si>
  <si>
    <t>Apoyo a los procesos de participación democrática en Marruecos</t>
  </si>
  <si>
    <t>004-208511</t>
  </si>
  <si>
    <t>Fort.capac.OSC municip.Zarqa p/promoc.part.ciud.DD.HH. Jordania</t>
  </si>
  <si>
    <t>004-430318</t>
  </si>
  <si>
    <t>Mej. la inserc. socio económica mujeres y jov. sector economía r</t>
  </si>
  <si>
    <t>004-439114</t>
  </si>
  <si>
    <t>Garant. dchos básicos pob. m. vulnera. r. Kayes con un enfoque d</t>
  </si>
  <si>
    <t>004-440218</t>
  </si>
  <si>
    <t>Creación de op. de futuro en z.r. de Níger a través de la genera</t>
  </si>
  <si>
    <t>004-449014</t>
  </si>
  <si>
    <t>Ref. resiliencia cdades. pob. m. vulnerable a crisis alimentaria</t>
  </si>
  <si>
    <t>Escuela de Paz</t>
  </si>
  <si>
    <t>Escuela de Padres y Madres</t>
  </si>
  <si>
    <t>Oficinas de información en primera acogida</t>
  </si>
  <si>
    <t>008-000118</t>
  </si>
  <si>
    <t>Red asist. y orientación mujeres trabajadoras del hogar familiar</t>
  </si>
  <si>
    <t>Ptº atención  integral muj. víctim v. género sit. vulnerabilidad</t>
  </si>
  <si>
    <t>Prog. de urgencia: apoyo personas situación pobreza y riesgo</t>
  </si>
  <si>
    <t>008-001918</t>
  </si>
  <si>
    <t>Itinerar integ. inserc. lab colectivos riesgo exc. m. de trabajo</t>
  </si>
  <si>
    <t>Proyecto de formación y fortalecimiento del voluntariado</t>
  </si>
  <si>
    <t>008-006518</t>
  </si>
  <si>
    <t>Jóvenes y Minorías: campaña de sens. p/conv. pacífica e intercul</t>
  </si>
  <si>
    <t>Cent. emerg. p/muj. emb. y/o madres con menores de 0 a 3 años</t>
  </si>
  <si>
    <t>Aloj. y acomp. educ. jóv. 18/21 años g.r. exc. social sist. p.</t>
  </si>
  <si>
    <t>008-007516</t>
  </si>
  <si>
    <t>Prog. integ. inserc. social destinado al fomento de la inclusión</t>
  </si>
  <si>
    <t>008-430718</t>
  </si>
  <si>
    <t>Reducida desnutrición infantil gracias a la mejora de la seg. al</t>
  </si>
  <si>
    <t>008-446118</t>
  </si>
  <si>
    <t>Mej. salud pob. 6 loc. región Tahoua con esp. at. a menores y a</t>
  </si>
  <si>
    <t>ACNUR</t>
  </si>
  <si>
    <t>JUNTA C. DE CASTILLA-LA MANCHA</t>
  </si>
  <si>
    <t>Iti. integ. inserc. lab. colect. riesgo exc. mercado de trabajo</t>
  </si>
  <si>
    <t>013-000618</t>
  </si>
  <si>
    <t>Jóvenes y Minorías</t>
  </si>
  <si>
    <t>013-000718</t>
  </si>
  <si>
    <t>013-002418</t>
  </si>
  <si>
    <t>Diversidad sexual y de género</t>
  </si>
  <si>
    <t>013-003118</t>
  </si>
  <si>
    <t>Jóvenes por la Paz</t>
  </si>
  <si>
    <t>013-032118</t>
  </si>
  <si>
    <t>Mej. cond. higiénico sanit. m. Centro Habana, contrib. gestión e</t>
  </si>
  <si>
    <t>AYUNTAMIENTO DE MADRID</t>
  </si>
  <si>
    <t>Gastos de mantenimiento de sede social u otros espacios</t>
  </si>
  <si>
    <t>Acomp. emocional y jurídico a mujeres v. v. machistas</t>
  </si>
  <si>
    <t>014-080317</t>
  </si>
  <si>
    <t>Ciudades de Paz: inic. urbanas en Colombia p/prom. dchos muj y j</t>
  </si>
  <si>
    <t>015-000218</t>
  </si>
  <si>
    <t>JUNTA DE ANDALUCÍA</t>
  </si>
  <si>
    <t>Jornadas p/prom. conv. intercultural en cent. educ. Andalucía</t>
  </si>
  <si>
    <t>Integración sociolaboral de mujeres inmigrantes</t>
  </si>
  <si>
    <t>015-002911</t>
  </si>
  <si>
    <t>Experiencias profesionales para el empleo/10041</t>
  </si>
  <si>
    <t>015-003218</t>
  </si>
  <si>
    <t>Itinerarios integrad. inserc. sociolaboral a inmigrantes Sevilla</t>
  </si>
  <si>
    <t>Info, orient, formac y capaci a la poblac inmig para facilitar s</t>
  </si>
  <si>
    <t>Integración en centros escolares de primaria</t>
  </si>
  <si>
    <t>Ap. norm. en mat. salud pob. gitana r. y exr. asent. chabolistas</t>
  </si>
  <si>
    <t>015-006119</t>
  </si>
  <si>
    <t>Programa de urgencia: apoyo personas en sit. pobreza y r. ex. so</t>
  </si>
  <si>
    <t>015-006219</t>
  </si>
  <si>
    <t>Iti. integ. ins. lab. colect. en r. exc. mercado de trabajo</t>
  </si>
  <si>
    <t>015-006319</t>
  </si>
  <si>
    <t>Oficinas información primera acogida: Almería, Granada, Sevilla</t>
  </si>
  <si>
    <t>015-006419</t>
  </si>
  <si>
    <t>015-006518</t>
  </si>
  <si>
    <t>015-006519</t>
  </si>
  <si>
    <t>Unidad global de voluntariado</t>
  </si>
  <si>
    <t>Ptº integral at. al inmigrante de Pescadería-La Chanca</t>
  </si>
  <si>
    <t>La Chanca pescadería de tod s y para tod s</t>
  </si>
  <si>
    <t>AYUNTAMIENTO DE VALENCIA</t>
  </si>
  <si>
    <t>Red Ciudadana por la Paz</t>
  </si>
  <si>
    <t>Ptº inf. y ases. integ. p/mujer v.v. género y/o en r. exc. socia</t>
  </si>
  <si>
    <t>016-002118</t>
  </si>
  <si>
    <t>Promov. partic. igual. pers. afrodescendientes en la esfera públ</t>
  </si>
  <si>
    <t>016-103718</t>
  </si>
  <si>
    <t>Mej. sit. higiénico-sanit. Wilaya de Samara, camp. pob. ref. sah</t>
  </si>
  <si>
    <t>016-143518</t>
  </si>
  <si>
    <t>Mej. at. sanit. emerg. p/personas víctimas violencias en la cris</t>
  </si>
  <si>
    <t>GENERALITAT VALENCIANA</t>
  </si>
  <si>
    <t>Punto de info. y asesor. integ. mujer víctima violencia género</t>
  </si>
  <si>
    <t>022-003618</t>
  </si>
  <si>
    <t>Xarxa ciutadana per la Paz 2018</t>
  </si>
  <si>
    <t>022-004218</t>
  </si>
  <si>
    <t>Prom. la partic. igualit. de persones afrodesc. en l'esfera públ</t>
  </si>
  <si>
    <t>022-034318</t>
  </si>
  <si>
    <t>Ap. implem. sist. integ. y art. p/producción agropecuaria, ámbit</t>
  </si>
  <si>
    <t>022-113817</t>
  </si>
  <si>
    <t>Fort. capac. diálgo político de def. y def. DDHH zonas alta conf</t>
  </si>
  <si>
    <t>022-144418</t>
  </si>
  <si>
    <t>Prom. equidad de género y la prot. mujeres palestinas sit. vulne</t>
  </si>
  <si>
    <t>022-433917</t>
  </si>
  <si>
    <t>Reducida la mortalidad infantil a través de la mejora de la segu</t>
  </si>
  <si>
    <t>DIPUTACIÓN PROVINCIAL DE VALENCIA</t>
  </si>
  <si>
    <t>Ptº inf. y ases. integ. p/mujer v. v. género y/o en r. exc. soci</t>
  </si>
  <si>
    <t>024-000919</t>
  </si>
  <si>
    <t>DELEGACIÓN DE LA UNIÓN EUROPEA EN COLOMBIA</t>
  </si>
  <si>
    <t>026-080117</t>
  </si>
  <si>
    <t>Fomento de estrategís de inclusión socioecon. dirig. a jov. 5 mu</t>
  </si>
  <si>
    <t>026-080217</t>
  </si>
  <si>
    <t>Muj. al télefono: Estrategia integ. ap. defens. DDHH en Nariño</t>
  </si>
  <si>
    <t>COOPERAZIONE INTERNAZIONALE ISS</t>
  </si>
  <si>
    <t>032-000118</t>
  </si>
  <si>
    <t>Support and assistance before the explotation in hosting countri</t>
  </si>
  <si>
    <t>AYUNTAMIENTO DE SAN FERNANDO DE HENARES</t>
  </si>
  <si>
    <t>033-440918</t>
  </si>
  <si>
    <t>Fort. capac. organ. mujeres, las inst. locales y la pob. de 4 pu</t>
  </si>
  <si>
    <t>AYUNTAMIENTO DE FUENLABRADA</t>
  </si>
  <si>
    <t>Centro de emergencia mujeres víctima de violencia género</t>
  </si>
  <si>
    <t>043-000017</t>
  </si>
  <si>
    <t>EDUCATION, AUDIOVISUAL AND CULTURE EXECUTIVE AGENCY</t>
  </si>
  <si>
    <t>Volunteering capacities matter: Strengthening orgnizational capa</t>
  </si>
  <si>
    <t>043-000118</t>
  </si>
  <si>
    <t>MPDL Deployment of Volunteers for Peace-building and Women's Rig</t>
  </si>
  <si>
    <t>044-210118</t>
  </si>
  <si>
    <t>ÁREA METROPOLITANA DE BARCELONA</t>
  </si>
  <si>
    <t>Millora sist. prot. dirig. pob. despl. de Siria, amb. necesitats</t>
  </si>
  <si>
    <t>Apoyo a gastos de estructura</t>
  </si>
  <si>
    <t>048-000018</t>
  </si>
  <si>
    <t>050-120017</t>
  </si>
  <si>
    <t>DELEGACIÓN DE LA UNIÓN EUROPEA EN MARRUECOS</t>
  </si>
  <si>
    <t>Appui et accompagnement au processus de participation démocratiq</t>
  </si>
  <si>
    <t>AYUNTAMIENTO DE CIUDAD REAL</t>
  </si>
  <si>
    <t>AYUNTAMIENTO DE ELCHE</t>
  </si>
  <si>
    <t>056-431518</t>
  </si>
  <si>
    <t>066-000017</t>
  </si>
  <si>
    <t>EUROPEAN ENVIRONMENTAL BUREAU</t>
  </si>
  <si>
    <t>Europe in the World-Engaging in the 2030 Sustainable Development</t>
  </si>
  <si>
    <t>DIPUTACIÓN PROVINCIAL DE TOLEDO</t>
  </si>
  <si>
    <t>Ptº orient., ases. y acomp. integ. p/personas en vulnerabilidad</t>
  </si>
  <si>
    <t>Iniciat. emp. pob. inmig. ámbito divers. social (contratación T)</t>
  </si>
  <si>
    <t>AYUNTAMIENTO DE TOLEDO</t>
  </si>
  <si>
    <t>097-441218</t>
  </si>
  <si>
    <t>Mej. salud pob. 4 loc. región Tahoua at. menores, mujeres y niña</t>
  </si>
  <si>
    <t>GOBIERNO DE LA RIOJA</t>
  </si>
  <si>
    <t>132-060618</t>
  </si>
  <si>
    <t>Respondiendo ante la viol. género hacia las mujeres campesinas d</t>
  </si>
  <si>
    <t>132-080216</t>
  </si>
  <si>
    <t>Promo. dchos mujeres v. v. sexual conflicto armado Tumaco (N) ..</t>
  </si>
  <si>
    <t>GENERALITAT DE CATALUNYA</t>
  </si>
  <si>
    <t>Programa per cobrir les necessitats de caràcter educatiu</t>
  </si>
  <si>
    <t>Prog. d'urgencia: suport a persones en sit. de pob. i risc. d'ex</t>
  </si>
  <si>
    <t>139-000218</t>
  </si>
  <si>
    <t>Incorpora: fomento de la ocupación-Madrid</t>
  </si>
  <si>
    <t>Incorpora: puntos formativos-Toledo</t>
  </si>
  <si>
    <t>Incorpora: Puntos formativos-Madrid</t>
  </si>
  <si>
    <t>EMBAJADA DE JAPÓN EN CUBA</t>
  </si>
  <si>
    <t>156-030516</t>
  </si>
  <si>
    <t>Mej. cond. higiénico-sanit. Municipio Centro Habana, La Habana</t>
  </si>
  <si>
    <t>GOBIERNO DE CANTABRIA</t>
  </si>
  <si>
    <t>Adquisición medios básicos de funcionamiento</t>
  </si>
  <si>
    <t>173-001218</t>
  </si>
  <si>
    <t>Construyendo Paz en la diversidad cultural 2.018</t>
  </si>
  <si>
    <t>173-081317</t>
  </si>
  <si>
    <t>Desarrollo base produc. y fomento partic. ciudad. Caribe colombi</t>
  </si>
  <si>
    <t>173-141618</t>
  </si>
  <si>
    <t>Ap. part. econ. mujeres cooperat. des. local Cisjordania</t>
  </si>
  <si>
    <t>176-000315</t>
  </si>
  <si>
    <t>Erasmus +</t>
  </si>
  <si>
    <t>183-340210</t>
  </si>
  <si>
    <t>Mej. el acceso a serv. saneam. básico por la pob. de 2 cdades d.</t>
  </si>
  <si>
    <t>SOLIDAR</t>
  </si>
  <si>
    <t>Together for Social Europe</t>
  </si>
  <si>
    <t>189-090110</t>
  </si>
  <si>
    <t>Construction of two schools in Ganthier m. Croix des Bouquets d.</t>
  </si>
  <si>
    <t>AYUNTAMIENTO DE SANTANDER</t>
  </si>
  <si>
    <t>CIUDAD AUTÓNOMA DE MELILLA</t>
  </si>
  <si>
    <t>203-000718</t>
  </si>
  <si>
    <t>Escuela de madres y padres</t>
  </si>
  <si>
    <t>203-000918</t>
  </si>
  <si>
    <t>203-001018</t>
  </si>
  <si>
    <t>Integración en centros de primaria</t>
  </si>
  <si>
    <t>207-430516</t>
  </si>
  <si>
    <t>WATER FOR ALL ESPAÑA</t>
  </si>
  <si>
    <t>207-430718</t>
  </si>
  <si>
    <t>Acceso al agua pot. y mej. cond. higiénico-sanit. en Hacial Bark</t>
  </si>
  <si>
    <t>Campaña publicitaria de prev. tráfico y consumo drogas en extran</t>
  </si>
  <si>
    <t>210-000520</t>
  </si>
  <si>
    <t>Camp. publicitaria prev. tráfico y cons. de drogas en el extranj</t>
  </si>
  <si>
    <t>210-001918</t>
  </si>
  <si>
    <t>Jóvenes y Minorías: Campaña sens. p/convivencia pacífica e inter</t>
  </si>
  <si>
    <t>Red de asistencia y orientación a mujeres traba. del hogar famil</t>
  </si>
  <si>
    <t>210-002118</t>
  </si>
  <si>
    <t>210-003618</t>
  </si>
  <si>
    <t>Programa de fortalecimiento de voluntariado</t>
  </si>
  <si>
    <t>Ptº de inf. y ases. integ. mujer víctima v. género y/o r. ex. so</t>
  </si>
  <si>
    <t>210-005118</t>
  </si>
  <si>
    <t>Interv. integ. c/muj. riesg. ex. social: empod. e ins. sociolabo</t>
  </si>
  <si>
    <t>210-005518</t>
  </si>
  <si>
    <t>224-210010</t>
  </si>
  <si>
    <t>ILUSTRE COLEGIO OFICIAL DE MÉDICOS DE MADRID</t>
  </si>
  <si>
    <t>Cirujia ortopedia campo refugiados libano (Fase 1)</t>
  </si>
  <si>
    <t>224-210011</t>
  </si>
  <si>
    <t>AGÈNCIA CATALANA DE COOPERACIÓ AL DESENVOLUPAMENT</t>
  </si>
  <si>
    <t>225-140317</t>
  </si>
  <si>
    <t>Suport a la participació econòmica de les dones en el desenvolup</t>
  </si>
  <si>
    <t>225-210417</t>
  </si>
  <si>
    <t>Millora del sist. de prot. adreçat a la població desplaçada de S</t>
  </si>
  <si>
    <t>225-440518</t>
  </si>
  <si>
    <t>Enfortiment de les capac. orgnit. de dones, inst. loc. i la pob.</t>
  </si>
  <si>
    <t>228-000010</t>
  </si>
  <si>
    <t>INSTITUTE FOR RIGHTS, EQUALITY &amp; DIVERSITY, I-RED</t>
  </si>
  <si>
    <t>RED NETWORK COMBATING RACISM, XENOPHOBIA AND INTOLERANCE //05020</t>
  </si>
  <si>
    <t>DIPUTACIÓN PROVINCIAL DE GRANADA</t>
  </si>
  <si>
    <t>230-100517</t>
  </si>
  <si>
    <t>Mej. prest. serv. básicos saneam. amb. campamentos pob. refugiad</t>
  </si>
  <si>
    <t>AYUNTAMIENTO DE SEVILLA</t>
  </si>
  <si>
    <t>Interv social apoyo inserc comu. familias proc. realojo El Vacie</t>
  </si>
  <si>
    <t>232-080616</t>
  </si>
  <si>
    <t>Fort. soc. civil y des. base produc. como estrategias const. paz</t>
  </si>
  <si>
    <t>232-430918</t>
  </si>
  <si>
    <t>Reducida mortalidad infantil a través mejora seguridad alimentar</t>
  </si>
  <si>
    <t>AGENCIA ANDALUZA DE COOPERACIÓN INTERNACIONAL PARA EL DESARROLLO</t>
  </si>
  <si>
    <t>235-000318</t>
  </si>
  <si>
    <t>Red Ciudadana por la Paz VII: por un proyecto positivo, dinámico</t>
  </si>
  <si>
    <t>235-060815</t>
  </si>
  <si>
    <t>Mejorar la cap. de resiliencia campesinos/as nicaragüenses .....</t>
  </si>
  <si>
    <t>235-061116</t>
  </si>
  <si>
    <t>Empoderamiento integral y vida libre de violencia para mujeres .</t>
  </si>
  <si>
    <t>235-061418</t>
  </si>
  <si>
    <t>Mej. proc. at., prot. y prev. integ. mujeres campesinas frente a</t>
  </si>
  <si>
    <t>235-081016</t>
  </si>
  <si>
    <t>Construcción de paz en el Caribe colombiano desde un enfoque ...</t>
  </si>
  <si>
    <t>235-111317</t>
  </si>
  <si>
    <t>Fort. capac. políticas mujeres p/prev. violencia y la construcci</t>
  </si>
  <si>
    <t>235-430714</t>
  </si>
  <si>
    <t>A.H. p/realiz. dcho alimentación pob. de 4 comunas C. Diema</t>
  </si>
  <si>
    <t>235-430918</t>
  </si>
  <si>
    <t>Reducción mort. infantil a través mejora seg. aliment. y la gest</t>
  </si>
  <si>
    <t>235-431217</t>
  </si>
  <si>
    <t>Mej. seg. alim. la rev. económ. y la mov. territorial frente ...</t>
  </si>
  <si>
    <t>DIPUTACIÓN PROVINCIAL DE SEVILLA</t>
  </si>
  <si>
    <t>237-440518</t>
  </si>
  <si>
    <t>INSTITUTO CÁNTABRO DE SERVICIOS SOCIALES</t>
  </si>
  <si>
    <t>Mantenimiento</t>
  </si>
  <si>
    <t>Dinamización del voluntariado para la inclusión social en Cantab</t>
  </si>
  <si>
    <t>Interv. integ. con mujeres: empoderamiento e inserc. laboral</t>
  </si>
  <si>
    <t>241-000918</t>
  </si>
  <si>
    <t>Punt d'inform. i assa. social i jurídic a dones migrades i nouvi</t>
  </si>
  <si>
    <t>244-030514</t>
  </si>
  <si>
    <t>Des. capac. produc. y de gest. municip. La Habana Este</t>
  </si>
  <si>
    <t>AYUNTAMIENTO DE TORRELAVEGA</t>
  </si>
  <si>
    <t>248-100218</t>
  </si>
  <si>
    <t>Ap. mejora serv. prot. social, fort. proc. gestión y aumento de</t>
  </si>
  <si>
    <t>AYUNTAMIENTO DE GRANADA</t>
  </si>
  <si>
    <t>Mantenimiento de equipamiento de servicios sociales</t>
  </si>
  <si>
    <t>DIPUTACIÓN PROVINCIAL DE BARCELONA</t>
  </si>
  <si>
    <t>Punt d'apoderament a dones víctimes de la violència masclista</t>
  </si>
  <si>
    <t>250-080116</t>
  </si>
  <si>
    <t>Enfortiment de les capacitats locals per al ple exercici dels ..</t>
  </si>
  <si>
    <t>Orígen de la</t>
  </si>
  <si>
    <t>subvención</t>
  </si>
  <si>
    <t>o donación</t>
  </si>
  <si>
    <t>Orígen de la subvención</t>
  </si>
  <si>
    <t>Detalle del Progama afecto a la subvención</t>
  </si>
  <si>
    <t>y/o donación</t>
  </si>
  <si>
    <t>País</t>
  </si>
  <si>
    <t>ejecución</t>
  </si>
  <si>
    <t>proyecto</t>
  </si>
  <si>
    <t>concedida</t>
  </si>
  <si>
    <t>Subvenciones</t>
  </si>
  <si>
    <t>donaciones</t>
  </si>
  <si>
    <t xml:space="preserve">Ingreso </t>
  </si>
  <si>
    <t>imputado</t>
  </si>
  <si>
    <t>Otros</t>
  </si>
  <si>
    <t>Ing. imputados</t>
  </si>
  <si>
    <t>ejercicios</t>
  </si>
  <si>
    <t>anteriores</t>
  </si>
  <si>
    <t>Área</t>
  </si>
  <si>
    <t xml:space="preserve">de </t>
  </si>
  <si>
    <t>Actuación</t>
  </si>
  <si>
    <t>Saldo 31/12/19</t>
  </si>
  <si>
    <t>LIBANO</t>
  </si>
  <si>
    <t>001-000419</t>
  </si>
  <si>
    <t>001-000519</t>
  </si>
  <si>
    <t>001-005319</t>
  </si>
  <si>
    <t>Sonrisa-Btisama: integración educativa menores inmigrantes</t>
  </si>
  <si>
    <t>001-005919</t>
  </si>
  <si>
    <t>001-006322</t>
  </si>
  <si>
    <t>001-006323</t>
  </si>
  <si>
    <t>001-006719</t>
  </si>
  <si>
    <t>001-007219</t>
  </si>
  <si>
    <t>001-007518</t>
  </si>
  <si>
    <t>Atención integr. pers. solicitantes y bºs de prot. internacional</t>
  </si>
  <si>
    <t>001-008219</t>
  </si>
  <si>
    <t>001-008319</t>
  </si>
  <si>
    <t>001-008419</t>
  </si>
  <si>
    <t>001-008619</t>
  </si>
  <si>
    <t>Sin nosotras no habrá paz: sensib. social s/sit. mujeres migrant</t>
  </si>
  <si>
    <t>EDUCACION</t>
  </si>
  <si>
    <t>006-001619</t>
  </si>
  <si>
    <t>Esc. de familias: talleres de ref. esc. y te. CEIP Mediterráneo</t>
  </si>
  <si>
    <t>COMUNIDAD DE MADRID</t>
  </si>
  <si>
    <t>008-000019</t>
  </si>
  <si>
    <t>008-000119</t>
  </si>
  <si>
    <t>Ofcinas de información en Primera Acogida</t>
  </si>
  <si>
    <t>008-000319</t>
  </si>
  <si>
    <t>008-000419</t>
  </si>
  <si>
    <t>Escuela de Paz: Educando en convivencia</t>
  </si>
  <si>
    <t>008-000519</t>
  </si>
  <si>
    <t>008-000619</t>
  </si>
  <si>
    <t>008-001919</t>
  </si>
  <si>
    <t>008-006519</t>
  </si>
  <si>
    <t>008-007219</t>
  </si>
  <si>
    <t>008-007319</t>
  </si>
  <si>
    <t>008-007419</t>
  </si>
  <si>
    <t>008-008119</t>
  </si>
  <si>
    <t>Emprendimiento en protección internacional</t>
  </si>
  <si>
    <t>008-008220</t>
  </si>
  <si>
    <t>Promoción del voluntariado a través de la fotografía</t>
  </si>
  <si>
    <t>011-100119</t>
  </si>
  <si>
    <t>Assistance and protection to sahrawi refugee population, with sp</t>
  </si>
  <si>
    <t>013-000619</t>
  </si>
  <si>
    <t>013-000719</t>
  </si>
  <si>
    <t>013-001019</t>
  </si>
  <si>
    <t>Jóvenes por los ODS</t>
  </si>
  <si>
    <t>013-111119</t>
  </si>
  <si>
    <t>Prom. dchos de las mujeres indígenas desde el rescate de los val</t>
  </si>
  <si>
    <t>014-000119</t>
  </si>
  <si>
    <t>Alquiler</t>
  </si>
  <si>
    <t>014-000420</t>
  </si>
  <si>
    <t>Evaluación del impacto en mentoría social y voluntariado</t>
  </si>
  <si>
    <t>014-000519</t>
  </si>
  <si>
    <t>014-003419</t>
  </si>
  <si>
    <t>Escuela de Paz, educando en convivencia</t>
  </si>
  <si>
    <t>014-080919</t>
  </si>
  <si>
    <t>Ciudades seguras y en paz: por una vida libre de violencia contr</t>
  </si>
  <si>
    <t>015-000819</t>
  </si>
  <si>
    <t>015-002419</t>
  </si>
  <si>
    <t>Tomando partido 2019-2020 Granada</t>
  </si>
  <si>
    <t>015-003318</t>
  </si>
  <si>
    <t>Prog. de mediación comunitaria: Barrios de tod s y pra tod s</t>
  </si>
  <si>
    <t>015-004519</t>
  </si>
  <si>
    <t>Interv. sociofam. y ap. norm. socioed. Jóvenes El Vacie</t>
  </si>
  <si>
    <t>015-005619</t>
  </si>
  <si>
    <t>015-005919</t>
  </si>
  <si>
    <t>Interv. integ. c/mujeres riesgo ex. social: empod. e ins. sociol</t>
  </si>
  <si>
    <t>015-006019</t>
  </si>
  <si>
    <t>Ptº de inf. y ases. inetg. p/mujere víctima violencia género y/o</t>
  </si>
  <si>
    <t>015-006719</t>
  </si>
  <si>
    <t>015-006819</t>
  </si>
  <si>
    <t>015-006919</t>
  </si>
  <si>
    <t>Interv. social y educ. ap. inserción familias de El Vacie</t>
  </si>
  <si>
    <t>015-007019</t>
  </si>
  <si>
    <t>015-007319</t>
  </si>
  <si>
    <t>Programa integral de asesoramiento a población</t>
  </si>
  <si>
    <t>016-001419</t>
  </si>
  <si>
    <t>Xarxa apuja el to contra el racisme</t>
  </si>
  <si>
    <t>016-003919</t>
  </si>
  <si>
    <t>Muj. en mov., espacio encuentro p/inclusión y part. activa muj.</t>
  </si>
  <si>
    <t>016-083819</t>
  </si>
  <si>
    <t>Jóv. rurales: una apuesta por la const. de la paz y el des. loca</t>
  </si>
  <si>
    <t>022-000119</t>
  </si>
  <si>
    <t>022-000319</t>
  </si>
  <si>
    <t>Comunitats en peu de pau</t>
  </si>
  <si>
    <t>022-003419</t>
  </si>
  <si>
    <t>022-003619</t>
  </si>
  <si>
    <t>Xarxa ciutadana per la pau</t>
  </si>
  <si>
    <t>022-004219</t>
  </si>
  <si>
    <t>Promov. partic. igua. pers. afrodes. l'esfera pública, política</t>
  </si>
  <si>
    <t>022-084519</t>
  </si>
  <si>
    <t>Mujeres construyendo en paz. Una alianza para la protección, par</t>
  </si>
  <si>
    <t>024-000619</t>
  </si>
  <si>
    <t>Mantenimiento de asociaciones</t>
  </si>
  <si>
    <t>029-080119</t>
  </si>
  <si>
    <t>ALCALDÍA MAYOR DE CARTAGENA DE INDIAS</t>
  </si>
  <si>
    <t>Gestión de rec. técni. op. y finan. coop. inter. p/const. paz a</t>
  </si>
  <si>
    <t>031-000019</t>
  </si>
  <si>
    <t>036-000619</t>
  </si>
  <si>
    <t>043-000219</t>
  </si>
  <si>
    <t>Volunteering for Social Change: The value of EU Aid Volunteers f</t>
  </si>
  <si>
    <t>043-000319</t>
  </si>
  <si>
    <t>Desarrollo de capacidades en el campo de la juventud</t>
  </si>
  <si>
    <t>048-000019</t>
  </si>
  <si>
    <t>052-001119</t>
  </si>
  <si>
    <t>Promover y fom. integ. sociocultural pob. migrante</t>
  </si>
  <si>
    <t>052-001419</t>
  </si>
  <si>
    <t>Campaña sensibilización personas refugiadas</t>
  </si>
  <si>
    <t>052-121519</t>
  </si>
  <si>
    <t>Preserv. pat. natural P.N. Alhucemas, involucrando y sens. a la</t>
  </si>
  <si>
    <t>Reduc. mortalidad inf. a través manejo desnutrición y el mejoram</t>
  </si>
  <si>
    <t>058-000019</t>
  </si>
  <si>
    <t>ORGANIZACIÓN INTERNACIONAL PARA LAS MIGRACIONES (OIM)</t>
  </si>
  <si>
    <t>Preventing SGBV against migrants and strengthening support to vi</t>
  </si>
  <si>
    <t>059-030019</t>
  </si>
  <si>
    <t>DELEGACIÓN DE LA UNIÓN EUROPEA EN CUBA</t>
  </si>
  <si>
    <t>Dinamización del tejido sociocultural del M. de Regla, La Habana</t>
  </si>
  <si>
    <t>079-001019</t>
  </si>
  <si>
    <t>082-001419</t>
  </si>
  <si>
    <t>082-111919</t>
  </si>
  <si>
    <t>Fort. capac. redes ap. p/prev., at. y prot. violencia de género</t>
  </si>
  <si>
    <t>096-440019</t>
  </si>
  <si>
    <t>DELEGACIÓN DE UNICEF EN NÍGER</t>
  </si>
  <si>
    <t>Prog. d'accélération de l'accès á l'assainissement et à l'eau po</t>
  </si>
  <si>
    <t>097-001119</t>
  </si>
  <si>
    <t>Interv. integ. c/mujeres sit. vulnerabilidad: empoderamiento e i</t>
  </si>
  <si>
    <t>132-000419</t>
  </si>
  <si>
    <t>132-000519</t>
  </si>
  <si>
    <t>132-000819</t>
  </si>
  <si>
    <t>Escudos frenta a la violencia de género: una perspectiva interge</t>
  </si>
  <si>
    <t>132-000919</t>
  </si>
  <si>
    <t>Interv. integ. c/mujeres div. de La Rioja: prev. violencia de gé</t>
  </si>
  <si>
    <t>139-000119</t>
  </si>
  <si>
    <t>145-000019</t>
  </si>
  <si>
    <t>145-000819</t>
  </si>
  <si>
    <t>157-200019</t>
  </si>
  <si>
    <t>AYUNTAMIENTO DE QUART DE POBLET</t>
  </si>
  <si>
    <t>Mej. sist. prot. y alerta temp. dirgido a mujeres y niñas y pob.</t>
  </si>
  <si>
    <t>173-000619</t>
  </si>
  <si>
    <t>173-001219</t>
  </si>
  <si>
    <t>Construyendo Paz en la diversidad cultural 2.019</t>
  </si>
  <si>
    <t>173-001419</t>
  </si>
  <si>
    <t>Acci. y form. voluntariado juv. proy. acog. s. prot. inter. 2019</t>
  </si>
  <si>
    <t>173-001819</t>
  </si>
  <si>
    <t>Semillas para la Paz</t>
  </si>
  <si>
    <t>173-081719</t>
  </si>
  <si>
    <t>Estrategia de fort. y apoyo a defensores de DDHH en Nariño</t>
  </si>
  <si>
    <t>173-081919</t>
  </si>
  <si>
    <t>Jov. rurales por la Paz en Colombia: una propuesta de participac</t>
  </si>
  <si>
    <t>189-000219</t>
  </si>
  <si>
    <t>189-060519</t>
  </si>
  <si>
    <t>Fomentando una Cultura de Paz en Nicaragua a través de la transi</t>
  </si>
  <si>
    <t>196-201119</t>
  </si>
  <si>
    <t>Mej. sist. protección y alerta temprana pers. con discapacidad</t>
  </si>
  <si>
    <t>203-000719</t>
  </si>
  <si>
    <t>203-000819</t>
  </si>
  <si>
    <t>203-000919</t>
  </si>
  <si>
    <t>203-001019</t>
  </si>
  <si>
    <t>203-001919</t>
  </si>
  <si>
    <t>Formación y fortalecimiento del voluntariado</t>
  </si>
  <si>
    <t>203-002019</t>
  </si>
  <si>
    <t>Talleres para la prevención de enfermedades</t>
  </si>
  <si>
    <t>207-440819</t>
  </si>
  <si>
    <t>Acc. agua pot. y cond. hig.-sanit. pueblo de Inamalaou, c.r. Tah</t>
  </si>
  <si>
    <t>209-000519</t>
  </si>
  <si>
    <t>FUNDACIÓN FUNDIPAX-INICIATIVAS PARA LA PAZ CENTRO UNESCO</t>
  </si>
  <si>
    <t>209-200819</t>
  </si>
  <si>
    <t>Mej. sist. prot. y alerta temp. dirigido a mujeres y niñas y pob</t>
  </si>
  <si>
    <t>210-000521</t>
  </si>
  <si>
    <t>210-001919</t>
  </si>
  <si>
    <t>210-002119</t>
  </si>
  <si>
    <t>210-005119</t>
  </si>
  <si>
    <t>210-005519</t>
  </si>
  <si>
    <t>225-080619</t>
  </si>
  <si>
    <t>Guardianes de PAU: Una estratègia comunitària de prevenció i pro</t>
  </si>
  <si>
    <t>225-140719</t>
  </si>
  <si>
    <t>Prot. i salut integ. per la pob. de Hebrón H2 amb especial at. a</t>
  </si>
  <si>
    <t>Serv. asist. y orient. a víct. discrim. por oríg. racial, étnico</t>
  </si>
  <si>
    <t>230-000419</t>
  </si>
  <si>
    <t>Tomando partido por la igualdad 2019-2020</t>
  </si>
  <si>
    <t>230-030619</t>
  </si>
  <si>
    <t>Mej. cond. higíe.-sanit. M. Centro Habana a través de la gestión</t>
  </si>
  <si>
    <t>235-000319</t>
  </si>
  <si>
    <t>Red Ciudadana por la Paz VIII: por un proyecto positivo, dinámic</t>
  </si>
  <si>
    <t>235-081019</t>
  </si>
  <si>
    <t>Construcción de Paz en el Caribe colombiano fase II</t>
  </si>
  <si>
    <t>235-111519</t>
  </si>
  <si>
    <t>Prom. iniciat. que contrib. ejerc. dchos socio-econó. mujeres p/</t>
  </si>
  <si>
    <t>235-141619</t>
  </si>
  <si>
    <t>Prom. acceso salud y la prot. pers. c/discap. dif. con especial</t>
  </si>
  <si>
    <t>Mej. salud pob. 3 loc. región Tahoua, con especial at. a menores</t>
  </si>
  <si>
    <t>241-000119</t>
  </si>
  <si>
    <t>241-000419</t>
  </si>
  <si>
    <t>241-000719</t>
  </si>
  <si>
    <t>241-000819</t>
  </si>
  <si>
    <t>Apoyo a personas en sit. probreza y riesgo de exc. social</t>
  </si>
  <si>
    <t>241-000919</t>
  </si>
  <si>
    <t>Interv. integ. c/mujeres en r. exc. social emp. e inserc. sociol</t>
  </si>
  <si>
    <t>241-001019</t>
  </si>
  <si>
    <t>241-001119</t>
  </si>
  <si>
    <t>241-001219</t>
  </si>
  <si>
    <t>Iti. integ. de inserc. laboral a colect. r. exc. mercado trabajo</t>
  </si>
  <si>
    <t>241-001319</t>
  </si>
  <si>
    <t>Itinerarios formativos para personas migrantes</t>
  </si>
  <si>
    <t>Prog. per la prev., sensib. i rebutg de la violència masclis</t>
  </si>
  <si>
    <t>244-031419</t>
  </si>
  <si>
    <t>Transf. Centro Histórico La Habana hacia una movilidad sostenibl</t>
  </si>
  <si>
    <t>244-141319</t>
  </si>
  <si>
    <t>Ap. partic. económica de mujeres palestinas en desarrollo local</t>
  </si>
  <si>
    <t>245-000718</t>
  </si>
  <si>
    <t>EUROPEAN ASSOCIATION FOR THE EDUCATION OF ADULTS (EAEA)</t>
  </si>
  <si>
    <t>Lifelong Learning Programme // 04020</t>
  </si>
  <si>
    <t>249-000119</t>
  </si>
  <si>
    <t>249-000219</t>
  </si>
  <si>
    <t>Atención a personas en situación de pobreza y riesgo ex. social</t>
  </si>
  <si>
    <t>250-000219</t>
  </si>
  <si>
    <t>000-349800</t>
  </si>
  <si>
    <t>001-000620</t>
  </si>
  <si>
    <t>001-005320</t>
  </si>
  <si>
    <t>001-005920</t>
  </si>
  <si>
    <t>001-006220</t>
  </si>
  <si>
    <t>001-006315</t>
  </si>
  <si>
    <t>001-006319</t>
  </si>
  <si>
    <t>001-006324</t>
  </si>
  <si>
    <t>001-006325</t>
  </si>
  <si>
    <t>001-006708</t>
  </si>
  <si>
    <t>001-007220</t>
  </si>
  <si>
    <t>001-008220</t>
  </si>
  <si>
    <t>001-008320</t>
  </si>
  <si>
    <t>003-000020</t>
  </si>
  <si>
    <t>003-002920</t>
  </si>
  <si>
    <t>003-213410</t>
  </si>
  <si>
    <t>004-089414</t>
  </si>
  <si>
    <t>004-110720</t>
  </si>
  <si>
    <t>004-200620</t>
  </si>
  <si>
    <t>006-001620</t>
  </si>
  <si>
    <t>008-000020</t>
  </si>
  <si>
    <t>008-000120</t>
  </si>
  <si>
    <t>008-000220</t>
  </si>
  <si>
    <t>008-000520</t>
  </si>
  <si>
    <t>008-000620</t>
  </si>
  <si>
    <t>008-000920</t>
  </si>
  <si>
    <t>008-001320</t>
  </si>
  <si>
    <t>008-001420</t>
  </si>
  <si>
    <t>008-006520</t>
  </si>
  <si>
    <t>008-007320</t>
  </si>
  <si>
    <t>008-007420</t>
  </si>
  <si>
    <t>008-007421</t>
  </si>
  <si>
    <t>008-446420</t>
  </si>
  <si>
    <t>011-100120</t>
  </si>
  <si>
    <t>011-100121</t>
  </si>
  <si>
    <t>013-002820</t>
  </si>
  <si>
    <t>014-000120</t>
  </si>
  <si>
    <t>014-000520</t>
  </si>
  <si>
    <t>014-003420</t>
  </si>
  <si>
    <t>014-003720</t>
  </si>
  <si>
    <t>015-000220</t>
  </si>
  <si>
    <t>015-001320</t>
  </si>
  <si>
    <t>015-002420</t>
  </si>
  <si>
    <t>015-003220</t>
  </si>
  <si>
    <t>015-003221</t>
  </si>
  <si>
    <t>015-003319</t>
  </si>
  <si>
    <t>015-003320</t>
  </si>
  <si>
    <t>015-004520</t>
  </si>
  <si>
    <t>015-005220</t>
  </si>
  <si>
    <t>015-005520</t>
  </si>
  <si>
    <t>015-005920</t>
  </si>
  <si>
    <t>015-005921</t>
  </si>
  <si>
    <t>015-006020</t>
  </si>
  <si>
    <t>015-006120</t>
  </si>
  <si>
    <t>015-006220</t>
  </si>
  <si>
    <t>015-006221</t>
  </si>
  <si>
    <t>015-006320</t>
  </si>
  <si>
    <t>015-006420</t>
  </si>
  <si>
    <t>015-006520</t>
  </si>
  <si>
    <t>015-006521</t>
  </si>
  <si>
    <t>015-006620</t>
  </si>
  <si>
    <t>015-006621</t>
  </si>
  <si>
    <t>015-006820</t>
  </si>
  <si>
    <t>015-006920</t>
  </si>
  <si>
    <t>015-007420</t>
  </si>
  <si>
    <t>015-007520</t>
  </si>
  <si>
    <t>015-007521</t>
  </si>
  <si>
    <t>016-001420</t>
  </si>
  <si>
    <t>016-002120</t>
  </si>
  <si>
    <t>016-003620</t>
  </si>
  <si>
    <t>016-081816</t>
  </si>
  <si>
    <t>018-000220</t>
  </si>
  <si>
    <t>022-000120</t>
  </si>
  <si>
    <t>022-000320</t>
  </si>
  <si>
    <t>022-000620</t>
  </si>
  <si>
    <t>022-000720</t>
  </si>
  <si>
    <t>022-000820</t>
  </si>
  <si>
    <t>022-000920</t>
  </si>
  <si>
    <t>022-001020</t>
  </si>
  <si>
    <t>022-001620</t>
  </si>
  <si>
    <t>022-003420</t>
  </si>
  <si>
    <t>022-003616</t>
  </si>
  <si>
    <t>022-003620</t>
  </si>
  <si>
    <t>022-004117</t>
  </si>
  <si>
    <t>022-004220</t>
  </si>
  <si>
    <t>022-060520</t>
  </si>
  <si>
    <t>022-100420</t>
  </si>
  <si>
    <t>023-430120</t>
  </si>
  <si>
    <t>024-000620</t>
  </si>
  <si>
    <t>024-000917</t>
  </si>
  <si>
    <t>026-080014</t>
  </si>
  <si>
    <t>031-000020</t>
  </si>
  <si>
    <t>031-000021</t>
  </si>
  <si>
    <t>036-000620</t>
  </si>
  <si>
    <t>045-080016</t>
  </si>
  <si>
    <t>048-000020</t>
  </si>
  <si>
    <t>052-001620</t>
  </si>
  <si>
    <t>052-121520</t>
  </si>
  <si>
    <t>052-141720</t>
  </si>
  <si>
    <t>055-000120</t>
  </si>
  <si>
    <t>055-120020</t>
  </si>
  <si>
    <t>056-121620</t>
  </si>
  <si>
    <t>057-000020</t>
  </si>
  <si>
    <t>057-000120</t>
  </si>
  <si>
    <t>057-000220</t>
  </si>
  <si>
    <t>057-000320</t>
  </si>
  <si>
    <t>057-000420</t>
  </si>
  <si>
    <t>059-030120</t>
  </si>
  <si>
    <t>064-440020</t>
  </si>
  <si>
    <t>065-000021</t>
  </si>
  <si>
    <t>079-001020</t>
  </si>
  <si>
    <t>082-001420</t>
  </si>
  <si>
    <t>097-061420</t>
  </si>
  <si>
    <t>097-211320</t>
  </si>
  <si>
    <t>112-030020</t>
  </si>
  <si>
    <t>117-000520</t>
  </si>
  <si>
    <t>132-000520</t>
  </si>
  <si>
    <t>132-000920</t>
  </si>
  <si>
    <t>132-001020</t>
  </si>
  <si>
    <t>132-001320</t>
  </si>
  <si>
    <t>132-081220</t>
  </si>
  <si>
    <t>132-111120</t>
  </si>
  <si>
    <t>139-000320</t>
  </si>
  <si>
    <t>139-000520</t>
  </si>
  <si>
    <t>139-000521</t>
  </si>
  <si>
    <t>139-000720</t>
  </si>
  <si>
    <t>139-000721</t>
  </si>
  <si>
    <t>139-000820</t>
  </si>
  <si>
    <t>139-000920</t>
  </si>
  <si>
    <t>139-001020</t>
  </si>
  <si>
    <t>145-000020</t>
  </si>
  <si>
    <t>145-000120</t>
  </si>
  <si>
    <t>145-000720</t>
  </si>
  <si>
    <t>145-000820</t>
  </si>
  <si>
    <t>145-001020</t>
  </si>
  <si>
    <t>157-200020</t>
  </si>
  <si>
    <t>173-001220</t>
  </si>
  <si>
    <t>173-001420</t>
  </si>
  <si>
    <t>173-001820</t>
  </si>
  <si>
    <t>173-062120</t>
  </si>
  <si>
    <t>173-202220</t>
  </si>
  <si>
    <t>173-442020</t>
  </si>
  <si>
    <t>189-000220</t>
  </si>
  <si>
    <t>189-110620</t>
  </si>
  <si>
    <t>196-001220</t>
  </si>
  <si>
    <t>203-000320</t>
  </si>
  <si>
    <t>203-000720</t>
  </si>
  <si>
    <t>203-000920</t>
  </si>
  <si>
    <t>203-002020</t>
  </si>
  <si>
    <t>204-430320</t>
  </si>
  <si>
    <t>209-200920</t>
  </si>
  <si>
    <t>210-000522</t>
  </si>
  <si>
    <t>225-110820</t>
  </si>
  <si>
    <t>226-000420</t>
  </si>
  <si>
    <t>226-000520</t>
  </si>
  <si>
    <t>229-000020</t>
  </si>
  <si>
    <t>230-120720</t>
  </si>
  <si>
    <t>232-000818</t>
  </si>
  <si>
    <t>232-000820</t>
  </si>
  <si>
    <t>232-001020</t>
  </si>
  <si>
    <t>235-001820</t>
  </si>
  <si>
    <t>235-431720</t>
  </si>
  <si>
    <t>236-100011</t>
  </si>
  <si>
    <t>241-000120</t>
  </si>
  <si>
    <t>241-000420</t>
  </si>
  <si>
    <t>241-000820</t>
  </si>
  <si>
    <t>241-001020</t>
  </si>
  <si>
    <t>241-001220</t>
  </si>
  <si>
    <t>241-001420</t>
  </si>
  <si>
    <t>241-001520</t>
  </si>
  <si>
    <t>244-000420</t>
  </si>
  <si>
    <t>244-000720</t>
  </si>
  <si>
    <t>244-001520</t>
  </si>
  <si>
    <t>244-080614</t>
  </si>
  <si>
    <t>244-081016</t>
  </si>
  <si>
    <t>244-081820</t>
  </si>
  <si>
    <t>244-141620</t>
  </si>
  <si>
    <t>244-211720</t>
  </si>
  <si>
    <t>244-211920</t>
  </si>
  <si>
    <t>249-000120</t>
  </si>
  <si>
    <t>249-000320</t>
  </si>
  <si>
    <t>250-000220</t>
  </si>
  <si>
    <t>Nicaragua</t>
  </si>
  <si>
    <t>Colombia</t>
  </si>
  <si>
    <t>Guatemala</t>
  </si>
  <si>
    <t>Marruecos</t>
  </si>
  <si>
    <t>Jordania</t>
  </si>
  <si>
    <t>Malí</t>
  </si>
  <si>
    <t>Niger</t>
  </si>
  <si>
    <t>Sáhara</t>
  </si>
  <si>
    <t>Cuba</t>
  </si>
  <si>
    <t>Palestina</t>
  </si>
  <si>
    <t>Líbano</t>
  </si>
  <si>
    <t>España</t>
  </si>
  <si>
    <t>R DOMINICANA</t>
  </si>
  <si>
    <t>HAITI</t>
  </si>
  <si>
    <t>ESTRUCTURA GENERAL</t>
  </si>
  <si>
    <t>MINISTERIO DE INCLUSIÓN, SEGURIDAD SOCIAL Y MIGRACIONES</t>
  </si>
  <si>
    <t>DONACIONES</t>
  </si>
  <si>
    <t>AGENCIA ESPAÑOLA DE COOPERACIÓN INTERNACIONAL</t>
  </si>
  <si>
    <t>MINISTERIO DE EDUCACIÓN Y FORMACIÓN PROFESIONAL</t>
  </si>
  <si>
    <t>FUNDACIÓN MUTUA MADRILEÑA</t>
  </si>
  <si>
    <t>DELEGACIÓN DE UNICEF EN MALI</t>
  </si>
  <si>
    <t>IKI MEDIA SOLUTIONS, S.L.</t>
  </si>
  <si>
    <t>CORPORACIÓN HUMANAS CENTRO REGIONAL DE DD HH Y JUSTICIA DE GÉNER</t>
  </si>
  <si>
    <t>PLATAFORMA DE ONG DE ACCIÓN SOCIAL</t>
  </si>
  <si>
    <t>DIPUTACIÓN PROVINCIAL DE CÁDIZ</t>
  </si>
  <si>
    <t>MINISTERIO DE DERECHOS SOCIALES Y AGENDA 2030</t>
  </si>
  <si>
    <t>AYUNTAMIENTO DE LA RINCONADA</t>
  </si>
  <si>
    <t>AYUNTAMIENTO DE BADALONA</t>
  </si>
  <si>
    <t>DIPUTACIÓN PROVINCIAL DE CIUDAD REAL</t>
  </si>
  <si>
    <t>IC NEURONIC, S.L.</t>
  </si>
  <si>
    <t>AYUNTAMIENTO DE LOGROÑO</t>
  </si>
  <si>
    <t>FUNDACIÓN BANCARIA LA CAIXA</t>
  </si>
  <si>
    <t>INJUVE</t>
  </si>
  <si>
    <t>FUN. CASTELLANO MANCHEGA DE COOPERACIÓN</t>
  </si>
  <si>
    <t>EMPRESA DE TRANSFORMACIÓN AGRARIA, S.A.</t>
  </si>
  <si>
    <t>Mº DE SANIDAD Y POLÍTICA SOCIAL</t>
  </si>
  <si>
    <t>AYUNTAMIENTO DE ALCALÁ DE GUADAIRA</t>
  </si>
  <si>
    <t>FUNDACIÓN SECRETARIADO GITANO</t>
  </si>
  <si>
    <t>MANCOMUNITAT DE MUNICIPIS IÁ. MET. BARNA.</t>
  </si>
  <si>
    <t>AYUNTAMIENTO DE BARCELONA</t>
  </si>
  <si>
    <t>Delegación en Granada</t>
  </si>
  <si>
    <t>Delegación en La Rioja</t>
  </si>
  <si>
    <t>Delegación en Melilla</t>
  </si>
  <si>
    <t>Delegación en Cádiz</t>
  </si>
  <si>
    <t>Misión Palestina</t>
  </si>
  <si>
    <t>Misión Republica Dominicana</t>
  </si>
  <si>
    <t>Misión Níger</t>
  </si>
  <si>
    <t>Mujeres afrodescendientes: análisis de los factores de discrimin</t>
  </si>
  <si>
    <t>Proyecto de Retorno</t>
  </si>
  <si>
    <t>Atención humanitaria a migrantes-inversiones</t>
  </si>
  <si>
    <t>Atención humanitaria personas inmig. sit. vulnerabilidad // 30</t>
  </si>
  <si>
    <t>Centro de emergencia para mujeres víctimas violencia género</t>
  </si>
  <si>
    <t>Serv. sensib. y mediación dirigido a residentes del CAR Vallecas</t>
  </si>
  <si>
    <t>Campaña Covid-19 MPDL</t>
  </si>
  <si>
    <t>XII Carrera por la Paz</t>
  </si>
  <si>
    <t>Viaje a Líbano Grupo Derechos por la Paz // 04020</t>
  </si>
  <si>
    <t>Prev. viol. sexual marco conflicto y prot. dchos. sexuales y rep</t>
  </si>
  <si>
    <t>At. integ. y apoyo emancipación económica de mujeres víctimas de</t>
  </si>
  <si>
    <t>Mej. oportunidades socioeconómicas de 1.200 personas con diversi</t>
  </si>
  <si>
    <t>Intervención integral con mujeres en riesgo de exclusión social</t>
  </si>
  <si>
    <t>Ptº at. integ. p/mujeres vict. vio. género y sus hijas/os sit. v</t>
  </si>
  <si>
    <t>Voluntariado y castellano 3.0 en tiempos de Covid-19</t>
  </si>
  <si>
    <t>Oficinas de información en primera acogida-2</t>
  </si>
  <si>
    <t>Prom. y form. voluntariado p/apoyo socioeducativo y el desarroll</t>
  </si>
  <si>
    <t>Proyecto de formación y fortalecimiento del voluntariado en la C</t>
  </si>
  <si>
    <t>Fort. capac. coop. mujeres, las instit. locales y la pob. de 8 l</t>
  </si>
  <si>
    <t>Assistance and protection to Sahrawi refugee population, with sp</t>
  </si>
  <si>
    <t>Assistance, protection and provision of basic humanitarian neeed</t>
  </si>
  <si>
    <t>Jóvenes y minorías</t>
  </si>
  <si>
    <t>Formación p/voluntariado: Interv. social con enfoque de género</t>
  </si>
  <si>
    <t>Escuela de Paz: educando en convivencia</t>
  </si>
  <si>
    <t>Programa de urgencia: apoyo a personas en situación de vulnerabi</t>
  </si>
  <si>
    <t>Prog. mediación comunitaria ¿Barrios de tod s y para tod s?</t>
  </si>
  <si>
    <t>Tomando partido 2020-2021 Granada</t>
  </si>
  <si>
    <t>Programa de mediación comunitaria Barrios de Tod s y para Tod s"</t>
  </si>
  <si>
    <t>Interv. socio. y ap. norm. socio. pob. infantil El Vacie y La Ch</t>
  </si>
  <si>
    <t>Jornadas p/promoc. convivencia intercultural en centros educativ</t>
  </si>
  <si>
    <t>Ptº inf. y ases. integral p/mujer en riesgo de exclusión social</t>
  </si>
  <si>
    <t>Ptº de inf. y ases. integ. p/mujer en riesgo de exclusión social</t>
  </si>
  <si>
    <t>Ptº de inf. y ases. integ. p/mujere en riesgo de exclusión socia</t>
  </si>
  <si>
    <t>Ap. norm. mat. salud pob. gitana asent. Torreblanca, Vereda y Va</t>
  </si>
  <si>
    <t>Oficinas información 1ª acogida: Almería, Cádiz,Granada, Sevilla</t>
  </si>
  <si>
    <t>Unidad global del voluntariado</t>
  </si>
  <si>
    <t>Reparto de alimentos a menores en Escuela de Verano: Un verano"</t>
  </si>
  <si>
    <t>Escuelas de Verano 2020-Almería</t>
  </si>
  <si>
    <t>Interv. soc. y educ. ap. inser. comu. fam. p. realojo El Vacie</t>
  </si>
  <si>
    <t>Activate por Vicar</t>
  </si>
  <si>
    <t>Mejora del servicio de atención social</t>
  </si>
  <si>
    <t>Promoción de los dchos de las mujeres, con énfasis en el derecho</t>
  </si>
  <si>
    <t>MAMÁ: interv. psicológica c/menores víctimas de v.g. y acomp. a</t>
  </si>
  <si>
    <t>Oficina de información en primera acogida</t>
  </si>
  <si>
    <t>Comunitats en peu de Pau</t>
  </si>
  <si>
    <t>Interv. integ. c/mujeres riesgo de exc. social: empoderamiento e</t>
  </si>
  <si>
    <t>Itinerarios integrados inserc. sociolaboral a personas migrantes</t>
  </si>
  <si>
    <t>Sin nosotras no habrá paz</t>
  </si>
  <si>
    <t>Prog. de urgencias: apoyo a familias en sit. de pob. y riesg. de</t>
  </si>
  <si>
    <t>Oficinas en primera acogida</t>
  </si>
  <si>
    <t>Red ciudadana por la Paz</t>
  </si>
  <si>
    <t>Itinerarios integrados de inserción laboral a colectivos en ries</t>
  </si>
  <si>
    <t>Fort. capac. resiliencia de las mujeres frente a las crisis</t>
  </si>
  <si>
    <t>Millora de la situació higienico sanitària en les Wilayas del Aa</t>
  </si>
  <si>
    <t>Promoción de normas y valores sociales que protejan a las niña</t>
  </si>
  <si>
    <t>Xarxa ciutdadana per la Pau</t>
  </si>
  <si>
    <t>Prom. oport. p/desarrollo sost. en el  ....... Zona del Dique</t>
  </si>
  <si>
    <t>Brindar acomp. y ases. legal en casos violencia M. María .....</t>
  </si>
  <si>
    <t>Cobertura de necesidades básicas de personas en situación de pob</t>
  </si>
  <si>
    <t>Atención médica de emergencia pesonas heridas por la violencia e</t>
  </si>
  <si>
    <t>Mantenimiento Sede-local Movimiento por la Paz en Cádiz</t>
  </si>
  <si>
    <t>Apoyar conserv. h. natural P.N. Alhucemas y promov. lucha c/camb</t>
  </si>
  <si>
    <t>Prom. des. sost. y la lucha c/cambio climático en el P.N. de Alh</t>
  </si>
  <si>
    <t>Jóvenes y Minorías: campaña de sensib. p/convivencia pacífica e</t>
  </si>
  <si>
    <t>Interv. integ. c/mujeres en riesgo de exc. social: empoderamient</t>
  </si>
  <si>
    <t>Ptº inf. y ases. integ. p/mujere víctima v. género y/o en riesgo</t>
  </si>
  <si>
    <t>Red de asistencia a mujeres trabajadoras del hogar familiar</t>
  </si>
  <si>
    <t>Mantenimiento de la entidad. Impuesto de Sociedades</t>
  </si>
  <si>
    <t>Incrementar las medidas de prevención y enf. c/el Covid 19 en Cu</t>
  </si>
  <si>
    <t>Mejora del acceso a la salud de los dchos sexuales y reproductiv</t>
  </si>
  <si>
    <t>Punt d'informació i orientació a la dona victima de violéncia i/</t>
  </si>
  <si>
    <t>Contratación de 1 Técnico/a para proy. iniciativas empresariales</t>
  </si>
  <si>
    <t>Jóvenes y minorías: construyendo paz en la diversidad cultural</t>
  </si>
  <si>
    <t>Promoviendo la autonomía económica y el empoderamiento de las mu</t>
  </si>
  <si>
    <t>Prot. y asist. pob. refug. y libanesa con divers. funcional en m</t>
  </si>
  <si>
    <t>Apoyo a la investigación e innovación para mejorar la respuesta</t>
  </si>
  <si>
    <t>Escuela de nacionalidad</t>
  </si>
  <si>
    <t>Interv. grupal con mujeres div. de La Rioja: prev. v. género a t</t>
  </si>
  <si>
    <t>Sensibilización de jóvenes frente a la violencia machista</t>
  </si>
  <si>
    <t>Escuela de nacionalidad con perspectiva de género</t>
  </si>
  <si>
    <t>Juventud resiliente: una estrategia para la transformación y rec</t>
  </si>
  <si>
    <t>Prot. a defens. de DDHH en Guatemala en un contexto marcado por</t>
  </si>
  <si>
    <t>Integració a centres escolars de primaria</t>
  </si>
  <si>
    <t>Interv. integ. amb dones en risc d'exclusió social: apoderament</t>
  </si>
  <si>
    <t>Adquisició d'equipament pel projecte de la línea A3. Intervenció</t>
  </si>
  <si>
    <t>Aquisició d'equip. p/proj. línia C6 integ. en centres escol. pri</t>
  </si>
  <si>
    <t>Acollida i integració de persones refugiades i de protecció inte</t>
  </si>
  <si>
    <t>Per fer front als efectes directes o indirectes de la Covid-19</t>
  </si>
  <si>
    <t>Incorpora: fomento de la ocupación-Toledo</t>
  </si>
  <si>
    <t>Mejora de las cond. vida y resilencia personas con discapacidad</t>
  </si>
  <si>
    <t>Construyendo Paz en la diversidad cultural 2.020</t>
  </si>
  <si>
    <t>Acción y fomración de voluntariado juvenil</t>
  </si>
  <si>
    <t>Semillas para la Paz 2020-2.021</t>
  </si>
  <si>
    <t>Avanzando en el emp. econ. social y ambiental de las mujeres cam</t>
  </si>
  <si>
    <t>Mej. cond. vida y la resil. perso. refug. sirias con div. funcio</t>
  </si>
  <si>
    <t>Mej. acceso a la salud y los dchos sexuales y reprod. pob. 5 loc</t>
  </si>
  <si>
    <t>Organising International Solidarity CSO-LA/2018/402-422</t>
  </si>
  <si>
    <t>Jugando por la Paz</t>
  </si>
  <si>
    <t>Inclusión social y educación emocional en centros de primaria</t>
  </si>
  <si>
    <t>Talleres para la prevención de enfermedades de transmisión sexua</t>
  </si>
  <si>
    <t>Diversificación e intesificación de la producción hortícola a tr</t>
  </si>
  <si>
    <t>Edición revista Tiempo de Paz""</t>
  </si>
  <si>
    <t>Mej. sist. prot. y alerta temprana dirigido a mujeres y niñas y</t>
  </si>
  <si>
    <t>Cirujia ortopedia campo refugiados libano (Fase 2)</t>
  </si>
  <si>
    <t>Promoció del dret a defenser drets de forma segura a Guatemala</t>
  </si>
  <si>
    <t>Interv. c/menores escolariz. en sit. riesgo s. susp. .. Covid-19</t>
  </si>
  <si>
    <t>Interv. socio-educ. familias c/menores escol. sit. riesgo social</t>
  </si>
  <si>
    <t>Promoción del desarrollo sost. y la lucha c/el cambio climático</t>
  </si>
  <si>
    <t>Educarte, integración de la EpD en el círculo escolar</t>
  </si>
  <si>
    <t>Construyendo ciudadanía digital, global, responsable y compromet</t>
  </si>
  <si>
    <t>Mej. acc. dcho alimen., traba. y a la prev. violencia de género</t>
  </si>
  <si>
    <t>MILLORA DEL SIST.DESCENT.DE RESI.I SANEJAMENT AMBIENTAL ALS REF.</t>
  </si>
  <si>
    <t>Programa de ugencia: gestión de la economía familiar de las pers</t>
  </si>
  <si>
    <t>Muévete por la Paz: la construcción de una Cantabria inclusiva e</t>
  </si>
  <si>
    <t>Iti. formativos p/cuidadoras prof. y empleadas de hogar en sit.</t>
  </si>
  <si>
    <t>Persones refugiades. Qué coneixem ?</t>
  </si>
  <si>
    <t>Fort. capac. loc. p/const. Paz ....., Cartagena de Indias</t>
  </si>
  <si>
    <t>Mujeres y jóvenes agentes locales de paz en Cartagena</t>
  </si>
  <si>
    <t>Cartagena avanzando hacia la Paz</t>
  </si>
  <si>
    <t>At. sanitaria emergencia personas heridas violencia género F.G.</t>
  </si>
  <si>
    <t>Mejora calidad vida personas refugiadas sirias</t>
  </si>
  <si>
    <t>Prot. y asist. a la pob. refugiada y libanesa con div. funcional</t>
  </si>
  <si>
    <t>Reconexión digital y educativa en la ciudad de Granada</t>
  </si>
  <si>
    <t>Republica Dominicana</t>
  </si>
  <si>
    <t>Altas 2020</t>
  </si>
  <si>
    <t>Bajas 2020</t>
  </si>
  <si>
    <t>Ejercicio ´20</t>
  </si>
  <si>
    <t>Ajuste de reexpresión</t>
  </si>
  <si>
    <t>Saldo 31/12/20</t>
  </si>
  <si>
    <t>Organismos Públicos Nacionales</t>
  </si>
  <si>
    <t>Organismos Públicos Internacional</t>
  </si>
  <si>
    <t>Entidad Privada Nacional</t>
  </si>
  <si>
    <t>Entidad Privada Internacional</t>
  </si>
  <si>
    <t>Estructura general</t>
  </si>
  <si>
    <t>Acción Social_ Desarrollo Comuniario</t>
  </si>
  <si>
    <t>Acción Social_ Inmigración</t>
  </si>
  <si>
    <t>Acción Social_ Laboral</t>
  </si>
  <si>
    <t>Sensibilización y Movilización Social</t>
  </si>
  <si>
    <t>Acción Social_Educación</t>
  </si>
  <si>
    <t>Internacional_América Latina</t>
  </si>
  <si>
    <t>Internacional_África</t>
  </si>
  <si>
    <t>Internacional_Oriente Próximo</t>
  </si>
  <si>
    <t>Financiación Pública vs. Privada</t>
  </si>
  <si>
    <t>I</t>
  </si>
  <si>
    <t>J</t>
  </si>
  <si>
    <t>Total</t>
  </si>
  <si>
    <t>Otros ingresos</t>
  </si>
  <si>
    <t>%</t>
  </si>
  <si>
    <t xml:space="preserve">Proyectos Internacionales </t>
  </si>
  <si>
    <t>Proyectos de Acción Social en España</t>
  </si>
  <si>
    <t>Proyectos de Sensibilización y Movilización Social</t>
  </si>
  <si>
    <t>Financiación 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</si>
</sst>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(#,###\);\-\-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rgb="FF80008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10"/>
      <name val="Book Antiqua"/>
      <family val="1"/>
    </font>
    <font>
      <sz val="10"/>
      <color theme="1"/>
      <name val="Book Antiqua"/>
      <family val="1"/>
    </font>
    <font>
      <b/>
      <sz val="10"/>
      <color rgb="FFFF0000"/>
      <name val="Book Antiqua"/>
      <family val="1"/>
    </font>
    <font>
      <b/>
      <sz val="10"/>
      <color theme="0"/>
      <name val="Book Antiqua"/>
      <family val="1"/>
    </font>
    <font>
      <b/>
      <sz val="10"/>
      <name val="Book Antiqua"/>
      <family val="1"/>
    </font>
    <font>
      <b/>
      <sz val="10"/>
      <color theme="1"/>
      <name val="Book Antiqua"/>
      <family val="1"/>
    </font>
    <font>
      <sz val="8"/>
      <color indexed="81"/>
      <name val="Tahoma"/>
      <family val="2"/>
    </font>
    <font>
      <b/>
      <sz val="18"/>
      <color theme="1"/>
      <name val="Book Antiqua"/>
      <family val="1"/>
    </font>
    <font>
      <b/>
      <sz val="11"/>
      <color theme="1"/>
      <name val="Book Antiqua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5" fillId="0" borderId="0" xfId="0" applyFont="1" applyFill="1"/>
    <xf numFmtId="4" fontId="7" fillId="0" borderId="1" xfId="0" applyNumberFormat="1" applyFont="1" applyFill="1" applyBorder="1" applyAlignment="1">
      <alignment horizontal="center" vertical="justify"/>
    </xf>
    <xf numFmtId="164" fontId="7" fillId="0" borderId="1" xfId="0" applyNumberFormat="1" applyFont="1" applyFill="1" applyBorder="1" applyAlignment="1">
      <alignment horizontal="center" vertical="justify"/>
    </xf>
    <xf numFmtId="164" fontId="5" fillId="0" borderId="0" xfId="0" applyNumberFormat="1" applyFont="1" applyFill="1"/>
    <xf numFmtId="164" fontId="4" fillId="0" borderId="0" xfId="3" applyNumberFormat="1" applyFont="1" applyFill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4" fontId="9" fillId="0" borderId="0" xfId="0" applyNumberFormat="1" applyFont="1" applyFill="1"/>
    <xf numFmtId="0" fontId="5" fillId="0" borderId="0" xfId="0" applyFont="1" applyFill="1" applyAlignment="1">
      <alignment horizontal="center"/>
    </xf>
    <xf numFmtId="49" fontId="4" fillId="0" borderId="0" xfId="3" applyNumberFormat="1" applyFont="1" applyFill="1" applyAlignment="1">
      <alignment horizontal="left"/>
    </xf>
    <xf numFmtId="0" fontId="5" fillId="0" borderId="0" xfId="0" applyFont="1" applyFill="1" applyAlignment="1">
      <alignment horizontal="left" indent="1"/>
    </xf>
    <xf numFmtId="49" fontId="4" fillId="0" borderId="0" xfId="3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center"/>
    </xf>
    <xf numFmtId="0" fontId="8" fillId="0" borderId="0" xfId="3" applyFont="1" applyFill="1" applyAlignment="1">
      <alignment horizontal="left"/>
    </xf>
    <xf numFmtId="0" fontId="4" fillId="0" borderId="0" xfId="3" applyFont="1" applyFill="1" applyAlignment="1">
      <alignment horizontal="center"/>
    </xf>
    <xf numFmtId="0" fontId="4" fillId="0" borderId="1" xfId="3" applyFont="1" applyFill="1" applyBorder="1" applyAlignment="1">
      <alignment horizontal="center"/>
    </xf>
    <xf numFmtId="164" fontId="6" fillId="0" borderId="0" xfId="0" applyNumberFormat="1" applyFont="1" applyFill="1"/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5" fillId="11" borderId="0" xfId="0" applyFont="1" applyFill="1" applyAlignment="1">
      <alignment horizontal="center"/>
    </xf>
    <xf numFmtId="49" fontId="4" fillId="2" borderId="0" xfId="3" applyNumberFormat="1" applyFont="1" applyFill="1" applyAlignment="1">
      <alignment horizontal="left"/>
    </xf>
    <xf numFmtId="0" fontId="5" fillId="12" borderId="0" xfId="0" applyFont="1" applyFill="1" applyAlignment="1">
      <alignment horizontal="center"/>
    </xf>
    <xf numFmtId="49" fontId="4" fillId="13" borderId="0" xfId="3" applyNumberFormat="1" applyFont="1" applyFill="1" applyAlignment="1">
      <alignment horizontal="left"/>
    </xf>
    <xf numFmtId="0" fontId="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164" fontId="7" fillId="17" borderId="1" xfId="0" applyNumberFormat="1" applyFont="1" applyFill="1" applyBorder="1" applyAlignment="1">
      <alignment horizontal="center" vertical="justify"/>
    </xf>
    <xf numFmtId="0" fontId="0" fillId="13" borderId="0" xfId="0" applyFill="1"/>
    <xf numFmtId="0" fontId="11" fillId="1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5" fillId="8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2" fillId="18" borderId="2" xfId="0" applyFont="1" applyFill="1" applyBorder="1" applyAlignment="1">
      <alignment horizontal="left" vertical="center" indent="1"/>
    </xf>
    <xf numFmtId="3" fontId="9" fillId="18" borderId="2" xfId="0" applyNumberFormat="1" applyFont="1" applyFill="1" applyBorder="1" applyAlignment="1">
      <alignment horizontal="right" vertical="center"/>
    </xf>
    <xf numFmtId="165" fontId="5" fillId="18" borderId="2" xfId="0" applyNumberFormat="1" applyFont="1" applyFill="1" applyBorder="1" applyAlignment="1">
      <alignment horizontal="right" vertical="center"/>
    </xf>
    <xf numFmtId="165" fontId="9" fillId="19" borderId="2" xfId="0" applyNumberFormat="1" applyFont="1" applyFill="1" applyBorder="1" applyAlignment="1">
      <alignment horizontal="right" vertical="center"/>
    </xf>
    <xf numFmtId="3" fontId="5" fillId="20" borderId="2" xfId="0" applyNumberFormat="1" applyFont="1" applyFill="1" applyBorder="1" applyAlignment="1">
      <alignment horizontal="right" vertical="center"/>
    </xf>
    <xf numFmtId="165" fontId="9" fillId="20" borderId="2" xfId="0" applyNumberFormat="1" applyFont="1" applyFill="1" applyBorder="1" applyAlignment="1">
      <alignment horizontal="right" vertical="center"/>
    </xf>
    <xf numFmtId="0" fontId="5" fillId="1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9" fillId="20" borderId="2" xfId="0" applyFont="1" applyFill="1" applyBorder="1" applyAlignment="1">
      <alignment horizontal="left" vertical="center" indent="1"/>
    </xf>
    <xf numFmtId="0" fontId="5" fillId="6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3" fontId="9" fillId="19" borderId="2" xfId="0" applyNumberFormat="1" applyFont="1" applyFill="1" applyBorder="1" applyAlignment="1">
      <alignment horizontal="right" vertical="center"/>
    </xf>
    <xf numFmtId="3" fontId="9" fillId="20" borderId="2" xfId="0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3" xr:uid="{00000000-0005-0000-0000-000001000000}"/>
    <cellStyle name="rf17" xfId="1" xr:uid="{00000000-0005-0000-0000-000002000000}"/>
    <cellStyle name="rf2" xfId="2" xr:uid="{00000000-0005-0000-0000-000003000000}"/>
  </cellStyles>
  <dxfs count="0"/>
  <tableStyles count="0" defaultTableStyle="TableStyleMedium2" defaultPivotStyle="PivotStyleLight16"/>
  <colors>
    <mruColors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seWareData/MPDL%202020/ONG%202020%20I.1%20Subven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1"/>
      <sheetName val="Cuadro Sara"/>
      <sheetName val=" aperturas 2020"/>
      <sheetName val="MOV. PATRIMONIO"/>
      <sheetName val="Hoja1"/>
      <sheetName val="Nota memoria"/>
      <sheetName val="Hoja2"/>
      <sheetName val="MAYOR 2020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30577093</v>
          </cell>
          <cell r="C22">
            <v>14345838.890000001</v>
          </cell>
          <cell r="D22">
            <v>-413424.63</v>
          </cell>
          <cell r="E22">
            <v>-23160947.260000002</v>
          </cell>
          <cell r="G22">
            <v>21236080.999999996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467"/>
  <sheetViews>
    <sheetView tabSelected="1" view="pageBreakPreview" topLeftCell="B1" zoomScale="80" zoomScaleNormal="80" zoomScaleSheetLayoutView="80" workbookViewId="0">
      <selection activeCell="E3" sqref="E3"/>
    </sheetView>
  </sheetViews>
  <sheetFormatPr baseColWidth="10" defaultColWidth="10.88671875" defaultRowHeight="13.8" x14ac:dyDescent="0.3"/>
  <cols>
    <col min="1" max="1" width="23.88671875" style="8" bestFit="1" customWidth="1"/>
    <col min="2" max="2" width="50.6640625" style="1" customWidth="1"/>
    <col min="3" max="3" width="56.44140625" style="1" customWidth="1"/>
    <col min="4" max="4" width="19.5546875" style="1" customWidth="1"/>
    <col min="5" max="5" width="24.44140625" style="4" bestFit="1" customWidth="1"/>
    <col min="6" max="6" width="18.88671875" style="4" customWidth="1"/>
    <col min="7" max="7" width="14.88671875" style="4" customWidth="1"/>
    <col min="8" max="9" width="13.5546875" style="4" customWidth="1"/>
    <col min="10" max="10" width="13.88671875" style="4" customWidth="1"/>
    <col min="11" max="11" width="20.5546875" style="4" bestFit="1" customWidth="1"/>
    <col min="12" max="12" width="13.33203125" style="4" customWidth="1"/>
    <col min="13" max="13" width="31.88671875" style="1" bestFit="1" customWidth="1"/>
    <col min="14" max="15" width="10.88671875" style="1"/>
    <col min="16" max="16" width="18.44140625" style="1" customWidth="1"/>
    <col min="17" max="17" width="10.88671875" style="1"/>
    <col min="18" max="18" width="11.6640625" style="1" bestFit="1" customWidth="1"/>
    <col min="19" max="16384" width="10.88671875" style="1"/>
  </cols>
  <sheetData>
    <row r="1" spans="1:15" x14ac:dyDescent="0.3">
      <c r="B1" s="8"/>
      <c r="C1" s="8"/>
      <c r="D1" s="12"/>
      <c r="E1" s="1"/>
      <c r="F1" s="1"/>
      <c r="J1" s="1"/>
      <c r="K1" s="1"/>
      <c r="M1" s="4"/>
      <c r="N1" s="4"/>
    </row>
    <row r="2" spans="1:15" x14ac:dyDescent="0.3">
      <c r="B2" s="8"/>
      <c r="C2" s="8"/>
      <c r="D2" s="12"/>
      <c r="E2" s="1"/>
      <c r="F2" s="1"/>
      <c r="J2" s="1"/>
      <c r="K2" s="1"/>
      <c r="M2" s="4"/>
      <c r="N2" s="4"/>
    </row>
    <row r="3" spans="1:15" x14ac:dyDescent="0.3">
      <c r="B3" s="8"/>
      <c r="C3" s="8"/>
      <c r="D3" s="12"/>
      <c r="E3" s="13" t="s">
        <v>0</v>
      </c>
      <c r="F3" s="1"/>
      <c r="J3" s="1"/>
      <c r="K3" s="1"/>
      <c r="M3" s="4"/>
      <c r="N3" s="4"/>
    </row>
    <row r="4" spans="1:15" x14ac:dyDescent="0.3">
      <c r="B4" s="8"/>
      <c r="C4" s="8"/>
      <c r="D4" s="12"/>
      <c r="E4" s="13" t="s">
        <v>2</v>
      </c>
      <c r="F4" s="1"/>
      <c r="J4" s="1"/>
      <c r="K4" s="1"/>
      <c r="M4" s="4"/>
      <c r="N4" s="4"/>
    </row>
    <row r="5" spans="1:15" x14ac:dyDescent="0.3">
      <c r="B5" s="14" t="s">
        <v>1</v>
      </c>
      <c r="C5" s="8"/>
      <c r="D5" s="12"/>
      <c r="E5" s="1"/>
      <c r="F5" s="1"/>
      <c r="J5" s="1"/>
      <c r="K5" s="1"/>
      <c r="M5" s="4"/>
      <c r="N5" s="4"/>
    </row>
    <row r="6" spans="1:15" x14ac:dyDescent="0.3">
      <c r="B6" s="8"/>
      <c r="C6" s="8"/>
      <c r="D6" s="12"/>
      <c r="E6" s="1"/>
      <c r="F6" s="1"/>
      <c r="J6" s="1"/>
      <c r="K6" s="1"/>
      <c r="M6" s="4"/>
      <c r="N6" s="4"/>
    </row>
    <row r="8" spans="1:15" ht="12" customHeight="1" x14ac:dyDescent="0.3">
      <c r="A8" s="2"/>
      <c r="B8" s="2"/>
      <c r="C8" s="2"/>
      <c r="D8" s="2"/>
      <c r="E8" s="3"/>
      <c r="F8" s="3"/>
      <c r="G8" s="3"/>
      <c r="H8" s="3"/>
      <c r="I8" s="3"/>
      <c r="J8" s="3"/>
      <c r="K8" s="3"/>
      <c r="L8" s="3"/>
      <c r="M8" s="2"/>
    </row>
    <row r="9" spans="1:15" x14ac:dyDescent="0.3">
      <c r="A9" s="15" t="s">
        <v>349</v>
      </c>
      <c r="B9" s="15" t="s">
        <v>352</v>
      </c>
      <c r="C9" s="15" t="s">
        <v>353</v>
      </c>
      <c r="D9" s="15" t="s">
        <v>355</v>
      </c>
      <c r="E9" s="5" t="s">
        <v>58</v>
      </c>
      <c r="F9" s="5" t="s">
        <v>359</v>
      </c>
      <c r="G9" s="5" t="s">
        <v>359</v>
      </c>
      <c r="H9" s="5" t="s">
        <v>359</v>
      </c>
      <c r="I9" s="5" t="s">
        <v>361</v>
      </c>
      <c r="J9" s="5" t="s">
        <v>363</v>
      </c>
      <c r="K9" s="5" t="s">
        <v>364</v>
      </c>
      <c r="L9" s="5" t="s">
        <v>359</v>
      </c>
      <c r="M9" s="15" t="s">
        <v>367</v>
      </c>
    </row>
    <row r="10" spans="1:15" x14ac:dyDescent="0.3">
      <c r="A10" s="15" t="s">
        <v>350</v>
      </c>
      <c r="B10" s="15" t="s">
        <v>351</v>
      </c>
      <c r="C10" s="15" t="s">
        <v>354</v>
      </c>
      <c r="D10" s="15" t="s">
        <v>356</v>
      </c>
      <c r="E10" s="5" t="s">
        <v>351</v>
      </c>
      <c r="F10" s="5" t="s">
        <v>360</v>
      </c>
      <c r="G10" s="5" t="s">
        <v>360</v>
      </c>
      <c r="H10" s="5" t="s">
        <v>360</v>
      </c>
      <c r="I10" s="5" t="s">
        <v>362</v>
      </c>
      <c r="J10" s="5" t="s">
        <v>361</v>
      </c>
      <c r="K10" s="5" t="s">
        <v>365</v>
      </c>
      <c r="L10" s="5" t="s">
        <v>360</v>
      </c>
      <c r="M10" s="15" t="s">
        <v>368</v>
      </c>
    </row>
    <row r="11" spans="1:15" x14ac:dyDescent="0.3">
      <c r="A11" s="16" t="s">
        <v>351</v>
      </c>
      <c r="B11" s="16"/>
      <c r="C11" s="16"/>
      <c r="D11" s="16" t="s">
        <v>357</v>
      </c>
      <c r="E11" s="6" t="s">
        <v>358</v>
      </c>
      <c r="F11" s="6" t="s">
        <v>370</v>
      </c>
      <c r="G11" s="6" t="s">
        <v>938</v>
      </c>
      <c r="H11" s="6" t="s">
        <v>939</v>
      </c>
      <c r="I11" s="6" t="s">
        <v>940</v>
      </c>
      <c r="J11" s="6" t="s">
        <v>940</v>
      </c>
      <c r="K11" s="6" t="s">
        <v>366</v>
      </c>
      <c r="L11" s="6" t="s">
        <v>942</v>
      </c>
      <c r="M11" s="16" t="s">
        <v>369</v>
      </c>
    </row>
    <row r="12" spans="1:15" x14ac:dyDescent="0.3">
      <c r="A12" s="8" t="s">
        <v>3</v>
      </c>
      <c r="B12" s="9" t="s">
        <v>781</v>
      </c>
      <c r="C12" s="10" t="s">
        <v>4</v>
      </c>
      <c r="D12" s="11" t="s">
        <v>778</v>
      </c>
      <c r="E12" s="4">
        <v>1866894.5</v>
      </c>
      <c r="F12" s="4">
        <v>895336.91999999958</v>
      </c>
      <c r="G12" s="4">
        <v>7148.24</v>
      </c>
      <c r="H12" s="4">
        <v>0</v>
      </c>
      <c r="I12" s="4">
        <v>30721.34</v>
      </c>
      <c r="J12" s="4">
        <v>1721.33</v>
      </c>
      <c r="K12" s="4">
        <v>964409.34</v>
      </c>
      <c r="L12" s="4">
        <v>871763.8200000003</v>
      </c>
      <c r="M12" s="11" t="s">
        <v>4</v>
      </c>
      <c r="N12" s="4">
        <f t="shared" ref="N12:N43" si="0">+F12+G12-H12-I12</f>
        <v>871763.8199999996</v>
      </c>
      <c r="O12" s="4">
        <f>+L12-N12</f>
        <v>0</v>
      </c>
    </row>
    <row r="13" spans="1:15" x14ac:dyDescent="0.3">
      <c r="A13" s="8" t="s">
        <v>5</v>
      </c>
      <c r="B13" s="9" t="s">
        <v>781</v>
      </c>
      <c r="C13" s="10" t="s">
        <v>6</v>
      </c>
      <c r="D13" s="11" t="s">
        <v>778</v>
      </c>
      <c r="E13" s="4">
        <v>4797.9199999999992</v>
      </c>
      <c r="F13" s="4">
        <v>0</v>
      </c>
      <c r="G13" s="4">
        <v>100.53</v>
      </c>
      <c r="H13" s="4">
        <v>0</v>
      </c>
      <c r="I13" s="4">
        <v>100.53</v>
      </c>
      <c r="J13" s="4">
        <v>0</v>
      </c>
      <c r="K13" s="4">
        <v>4697.3899999999994</v>
      </c>
      <c r="L13" s="4">
        <v>5.6843418860808015E-14</v>
      </c>
      <c r="M13" s="11" t="s">
        <v>6</v>
      </c>
      <c r="N13" s="4">
        <f t="shared" si="0"/>
        <v>0</v>
      </c>
      <c r="O13" s="4">
        <f t="shared" ref="O13:O76" si="1">+L13-N13</f>
        <v>5.6843418860808015E-14</v>
      </c>
    </row>
    <row r="14" spans="1:15" x14ac:dyDescent="0.3">
      <c r="A14" s="8" t="s">
        <v>7</v>
      </c>
      <c r="B14" s="9" t="s">
        <v>781</v>
      </c>
      <c r="C14" s="10" t="s">
        <v>8</v>
      </c>
      <c r="D14" s="11" t="s">
        <v>778</v>
      </c>
      <c r="E14" s="4">
        <v>86936.36</v>
      </c>
      <c r="F14" s="4">
        <v>0</v>
      </c>
      <c r="G14" s="4">
        <v>2032.1</v>
      </c>
      <c r="H14" s="4">
        <v>0</v>
      </c>
      <c r="I14" s="4">
        <v>2032.1</v>
      </c>
      <c r="J14" s="4">
        <v>4844.2499999999991</v>
      </c>
      <c r="K14" s="4">
        <v>84904.260000000009</v>
      </c>
      <c r="L14" s="4">
        <v>-3.637978807091713E-12</v>
      </c>
      <c r="M14" s="11" t="s">
        <v>14</v>
      </c>
      <c r="N14" s="4">
        <f t="shared" si="0"/>
        <v>0</v>
      </c>
      <c r="O14" s="4">
        <f t="shared" si="1"/>
        <v>-3.637978807091713E-12</v>
      </c>
    </row>
    <row r="15" spans="1:15" x14ac:dyDescent="0.3">
      <c r="A15" s="8" t="s">
        <v>9</v>
      </c>
      <c r="B15" s="9" t="s">
        <v>781</v>
      </c>
      <c r="C15" s="10" t="s">
        <v>10</v>
      </c>
      <c r="D15" s="11" t="s">
        <v>778</v>
      </c>
      <c r="E15" s="4">
        <v>6309.61</v>
      </c>
      <c r="F15" s="4">
        <v>0</v>
      </c>
      <c r="G15" s="4">
        <v>405.08</v>
      </c>
      <c r="H15" s="4">
        <v>0</v>
      </c>
      <c r="I15" s="4">
        <v>405.08</v>
      </c>
      <c r="J15" s="4">
        <v>0.3</v>
      </c>
      <c r="K15" s="4">
        <v>5904.5300000000007</v>
      </c>
      <c r="L15" s="4">
        <v>-4.5474735088646412E-13</v>
      </c>
      <c r="M15" s="11" t="s">
        <v>10</v>
      </c>
      <c r="N15" s="4">
        <f t="shared" si="0"/>
        <v>0</v>
      </c>
      <c r="O15" s="4">
        <f t="shared" si="1"/>
        <v>-4.5474735088646412E-13</v>
      </c>
    </row>
    <row r="16" spans="1:15" x14ac:dyDescent="0.3">
      <c r="A16" s="8" t="s">
        <v>11</v>
      </c>
      <c r="B16" s="9" t="s">
        <v>781</v>
      </c>
      <c r="C16" s="10" t="s">
        <v>12</v>
      </c>
      <c r="D16" s="11" t="s">
        <v>778</v>
      </c>
      <c r="E16" s="4">
        <v>2385</v>
      </c>
      <c r="F16" s="4">
        <v>0</v>
      </c>
      <c r="G16" s="4">
        <v>0</v>
      </c>
      <c r="H16" s="4">
        <v>0</v>
      </c>
      <c r="I16" s="4">
        <v>0</v>
      </c>
      <c r="J16" s="4">
        <v>21122.22</v>
      </c>
      <c r="K16" s="4">
        <v>2385</v>
      </c>
      <c r="L16" s="4">
        <v>0</v>
      </c>
      <c r="M16" s="11" t="s">
        <v>4</v>
      </c>
      <c r="N16" s="4">
        <f t="shared" si="0"/>
        <v>0</v>
      </c>
      <c r="O16" s="4">
        <f t="shared" si="1"/>
        <v>0</v>
      </c>
    </row>
    <row r="17" spans="1:15" x14ac:dyDescent="0.3">
      <c r="A17" s="8" t="s">
        <v>13</v>
      </c>
      <c r="B17" s="9" t="s">
        <v>781</v>
      </c>
      <c r="C17" s="10" t="s">
        <v>14</v>
      </c>
      <c r="D17" s="11" t="s">
        <v>778</v>
      </c>
      <c r="E17" s="4">
        <v>27592.82</v>
      </c>
      <c r="F17" s="4">
        <v>0</v>
      </c>
      <c r="G17" s="4">
        <v>7315</v>
      </c>
      <c r="H17" s="4">
        <v>0</v>
      </c>
      <c r="I17" s="4">
        <v>7315</v>
      </c>
      <c r="J17" s="4">
        <v>1200</v>
      </c>
      <c r="K17" s="4">
        <v>20277.819999999996</v>
      </c>
      <c r="L17" s="4">
        <v>0</v>
      </c>
      <c r="M17" s="11" t="s">
        <v>14</v>
      </c>
      <c r="N17" s="4">
        <f t="shared" si="0"/>
        <v>0</v>
      </c>
      <c r="O17" s="4">
        <f t="shared" si="1"/>
        <v>0</v>
      </c>
    </row>
    <row r="18" spans="1:15" x14ac:dyDescent="0.3">
      <c r="A18" s="8" t="s">
        <v>15</v>
      </c>
      <c r="B18" s="9" t="s">
        <v>781</v>
      </c>
      <c r="C18" s="10" t="s">
        <v>16</v>
      </c>
      <c r="D18" s="11" t="s">
        <v>778</v>
      </c>
      <c r="E18" s="4">
        <v>999.75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999.75</v>
      </c>
      <c r="L18" s="4">
        <v>1.1368683772161603E-13</v>
      </c>
      <c r="M18" s="11" t="s">
        <v>10</v>
      </c>
      <c r="N18" s="4">
        <f t="shared" si="0"/>
        <v>0</v>
      </c>
      <c r="O18" s="4">
        <f t="shared" si="1"/>
        <v>1.1368683772161603E-13</v>
      </c>
    </row>
    <row r="19" spans="1:15" x14ac:dyDescent="0.3">
      <c r="A19" s="8" t="s">
        <v>17</v>
      </c>
      <c r="B19" s="9" t="s">
        <v>781</v>
      </c>
      <c r="C19" s="10" t="s">
        <v>807</v>
      </c>
      <c r="D19" s="11" t="s">
        <v>778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258</v>
      </c>
      <c r="K19" s="4">
        <v>0</v>
      </c>
      <c r="L19" s="4">
        <v>0</v>
      </c>
      <c r="M19" s="11" t="s">
        <v>10</v>
      </c>
      <c r="N19" s="4">
        <f t="shared" si="0"/>
        <v>0</v>
      </c>
      <c r="O19" s="4">
        <f t="shared" si="1"/>
        <v>0</v>
      </c>
    </row>
    <row r="20" spans="1:15" x14ac:dyDescent="0.3">
      <c r="A20" s="8" t="s">
        <v>18</v>
      </c>
      <c r="B20" s="9" t="s">
        <v>781</v>
      </c>
      <c r="C20" s="10" t="s">
        <v>19</v>
      </c>
      <c r="D20" s="11" t="s">
        <v>778</v>
      </c>
      <c r="E20" s="4">
        <v>3962.75</v>
      </c>
      <c r="F20" s="4">
        <v>0</v>
      </c>
      <c r="G20" s="4">
        <v>128</v>
      </c>
      <c r="H20" s="4">
        <v>0</v>
      </c>
      <c r="I20" s="4">
        <v>128</v>
      </c>
      <c r="J20" s="4">
        <v>782</v>
      </c>
      <c r="K20" s="4">
        <v>3834.75</v>
      </c>
      <c r="L20" s="4">
        <v>0</v>
      </c>
      <c r="M20" s="11" t="s">
        <v>10</v>
      </c>
      <c r="N20" s="4">
        <f t="shared" si="0"/>
        <v>0</v>
      </c>
      <c r="O20" s="4">
        <f t="shared" si="1"/>
        <v>0</v>
      </c>
    </row>
    <row r="21" spans="1:15" x14ac:dyDescent="0.3">
      <c r="A21" s="8" t="s">
        <v>20</v>
      </c>
      <c r="B21" s="9" t="s">
        <v>781</v>
      </c>
      <c r="C21" s="10" t="s">
        <v>808</v>
      </c>
      <c r="D21" s="11" t="s">
        <v>778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960</v>
      </c>
      <c r="K21" s="4">
        <v>0</v>
      </c>
      <c r="L21" s="4">
        <v>0</v>
      </c>
      <c r="M21" s="11" t="s">
        <v>10</v>
      </c>
      <c r="N21" s="4">
        <f t="shared" si="0"/>
        <v>0</v>
      </c>
      <c r="O21" s="4">
        <f t="shared" si="1"/>
        <v>0</v>
      </c>
    </row>
    <row r="22" spans="1:15" x14ac:dyDescent="0.3">
      <c r="A22" s="8" t="s">
        <v>21</v>
      </c>
      <c r="B22" s="9" t="s">
        <v>781</v>
      </c>
      <c r="C22" s="10" t="s">
        <v>22</v>
      </c>
      <c r="D22" s="11" t="s">
        <v>778</v>
      </c>
      <c r="E22" s="4">
        <v>2420.4499999999998</v>
      </c>
      <c r="F22" s="4">
        <v>0</v>
      </c>
      <c r="G22" s="4">
        <v>314</v>
      </c>
      <c r="H22" s="4">
        <v>0</v>
      </c>
      <c r="I22" s="4">
        <v>314</v>
      </c>
      <c r="J22" s="4">
        <v>1011</v>
      </c>
      <c r="K22" s="4">
        <v>2106.4499999999998</v>
      </c>
      <c r="L22" s="4">
        <v>1.1368683772161603E-12</v>
      </c>
      <c r="M22" s="11" t="s">
        <v>10</v>
      </c>
      <c r="N22" s="4">
        <f t="shared" si="0"/>
        <v>0</v>
      </c>
      <c r="O22" s="4">
        <f t="shared" si="1"/>
        <v>1.1368683772161603E-12</v>
      </c>
    </row>
    <row r="23" spans="1:15" x14ac:dyDescent="0.3">
      <c r="A23" s="8" t="s">
        <v>23</v>
      </c>
      <c r="B23" s="9" t="s">
        <v>781</v>
      </c>
      <c r="C23" s="10" t="s">
        <v>24</v>
      </c>
      <c r="D23" s="11" t="s">
        <v>778</v>
      </c>
      <c r="E23" s="4">
        <v>931.33</v>
      </c>
      <c r="F23" s="4">
        <v>0</v>
      </c>
      <c r="G23" s="4">
        <v>0</v>
      </c>
      <c r="H23" s="4">
        <v>0</v>
      </c>
      <c r="I23" s="4">
        <v>0</v>
      </c>
      <c r="J23" s="4">
        <v>1142.42</v>
      </c>
      <c r="K23" s="4">
        <v>931.33</v>
      </c>
      <c r="L23" s="4">
        <v>-1.1368683772161603E-13</v>
      </c>
      <c r="M23" s="11" t="s">
        <v>10</v>
      </c>
      <c r="N23" s="4">
        <f t="shared" si="0"/>
        <v>0</v>
      </c>
      <c r="O23" s="4">
        <f t="shared" si="1"/>
        <v>-1.1368683772161603E-13</v>
      </c>
    </row>
    <row r="24" spans="1:15" x14ac:dyDescent="0.3">
      <c r="A24" s="8" t="s">
        <v>25</v>
      </c>
      <c r="B24" s="9" t="s">
        <v>781</v>
      </c>
      <c r="C24" s="10" t="s">
        <v>26</v>
      </c>
      <c r="D24" s="11" t="s">
        <v>778</v>
      </c>
      <c r="E24" s="4">
        <v>116686.05</v>
      </c>
      <c r="F24" s="4">
        <v>1.0913936421275139E-11</v>
      </c>
      <c r="G24" s="4">
        <v>813.35</v>
      </c>
      <c r="H24" s="4">
        <v>0</v>
      </c>
      <c r="I24" s="4">
        <v>813.35</v>
      </c>
      <c r="J24" s="4">
        <v>26535.209999999995</v>
      </c>
      <c r="K24" s="4">
        <v>115872.70000000001</v>
      </c>
      <c r="L24" s="4">
        <v>-2.5465851649641991E-10</v>
      </c>
      <c r="M24" s="11" t="s">
        <v>10</v>
      </c>
      <c r="N24" s="4">
        <f t="shared" si="0"/>
        <v>1.0913936421275139E-11</v>
      </c>
      <c r="O24" s="4">
        <f t="shared" si="1"/>
        <v>-2.6557245291769505E-10</v>
      </c>
    </row>
    <row r="25" spans="1:15" x14ac:dyDescent="0.3">
      <c r="A25" s="8" t="s">
        <v>27</v>
      </c>
      <c r="B25" s="9" t="s">
        <v>781</v>
      </c>
      <c r="C25" s="10" t="s">
        <v>28</v>
      </c>
      <c r="D25" s="11" t="s">
        <v>778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144</v>
      </c>
      <c r="K25" s="4">
        <v>0</v>
      </c>
      <c r="L25" s="4">
        <v>0</v>
      </c>
      <c r="M25" s="11" t="s">
        <v>10</v>
      </c>
      <c r="N25" s="4">
        <f t="shared" si="0"/>
        <v>0</v>
      </c>
      <c r="O25" s="4">
        <f t="shared" si="1"/>
        <v>0</v>
      </c>
    </row>
    <row r="26" spans="1:15" x14ac:dyDescent="0.3">
      <c r="A26" s="8" t="s">
        <v>29</v>
      </c>
      <c r="B26" s="9" t="s">
        <v>781</v>
      </c>
      <c r="C26" s="10" t="s">
        <v>30</v>
      </c>
      <c r="D26" s="11" t="s">
        <v>778</v>
      </c>
      <c r="E26" s="4">
        <v>10019.11</v>
      </c>
      <c r="F26" s="4">
        <v>0</v>
      </c>
      <c r="G26" s="4">
        <v>7266.3</v>
      </c>
      <c r="H26" s="4">
        <v>0</v>
      </c>
      <c r="I26" s="4">
        <v>7266.2999999999993</v>
      </c>
      <c r="J26" s="4">
        <v>662</v>
      </c>
      <c r="K26" s="4">
        <v>2752.81</v>
      </c>
      <c r="L26" s="4">
        <v>-4.5474735088646412E-13</v>
      </c>
      <c r="M26" s="11" t="s">
        <v>10</v>
      </c>
      <c r="N26" s="4">
        <f t="shared" si="0"/>
        <v>0</v>
      </c>
      <c r="O26" s="4">
        <f t="shared" si="1"/>
        <v>-4.5474735088646412E-13</v>
      </c>
    </row>
    <row r="27" spans="1:15" x14ac:dyDescent="0.3">
      <c r="A27" s="8" t="s">
        <v>31</v>
      </c>
      <c r="B27" s="9" t="s">
        <v>781</v>
      </c>
      <c r="C27" s="10" t="s">
        <v>809</v>
      </c>
      <c r="D27" s="11" t="s">
        <v>778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300</v>
      </c>
      <c r="K27" s="4">
        <v>0</v>
      </c>
      <c r="L27" s="4">
        <v>0</v>
      </c>
      <c r="M27" s="11" t="s">
        <v>10</v>
      </c>
      <c r="N27" s="4">
        <f t="shared" si="0"/>
        <v>0</v>
      </c>
      <c r="O27" s="4">
        <f t="shared" si="1"/>
        <v>0</v>
      </c>
    </row>
    <row r="28" spans="1:15" x14ac:dyDescent="0.3">
      <c r="A28" s="8" t="s">
        <v>32</v>
      </c>
      <c r="B28" s="9" t="s">
        <v>781</v>
      </c>
      <c r="C28" s="10" t="s">
        <v>33</v>
      </c>
      <c r="D28" s="11" t="s">
        <v>778</v>
      </c>
      <c r="E28" s="4">
        <v>568.01</v>
      </c>
      <c r="F28" s="4">
        <v>0</v>
      </c>
      <c r="G28" s="4">
        <v>0</v>
      </c>
      <c r="H28" s="4">
        <v>0</v>
      </c>
      <c r="I28" s="4">
        <v>0</v>
      </c>
      <c r="J28" s="4">
        <v>70</v>
      </c>
      <c r="K28" s="4">
        <v>568.01</v>
      </c>
      <c r="L28" s="4">
        <v>0</v>
      </c>
      <c r="M28" s="11" t="s">
        <v>10</v>
      </c>
      <c r="N28" s="4">
        <f t="shared" si="0"/>
        <v>0</v>
      </c>
      <c r="O28" s="4">
        <f t="shared" si="1"/>
        <v>0</v>
      </c>
    </row>
    <row r="29" spans="1:15" x14ac:dyDescent="0.3">
      <c r="A29" s="8" t="s">
        <v>34</v>
      </c>
      <c r="B29" s="9" t="s">
        <v>781</v>
      </c>
      <c r="C29" s="10" t="s">
        <v>810</v>
      </c>
      <c r="D29" s="11" t="s">
        <v>778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536</v>
      </c>
      <c r="K29" s="4">
        <v>0</v>
      </c>
      <c r="L29" s="4">
        <v>0</v>
      </c>
      <c r="M29" s="11" t="s">
        <v>10</v>
      </c>
      <c r="N29" s="4">
        <f t="shared" si="0"/>
        <v>0</v>
      </c>
      <c r="O29" s="4">
        <f t="shared" si="1"/>
        <v>0</v>
      </c>
    </row>
    <row r="30" spans="1:15" x14ac:dyDescent="0.3">
      <c r="A30" s="8" t="s">
        <v>35</v>
      </c>
      <c r="B30" s="9" t="s">
        <v>781</v>
      </c>
      <c r="C30" s="10" t="s">
        <v>36</v>
      </c>
      <c r="D30" s="11" t="s">
        <v>778</v>
      </c>
      <c r="E30" s="4">
        <v>1559.17</v>
      </c>
      <c r="F30" s="4">
        <v>-1.0658141036401503E-13</v>
      </c>
      <c r="G30" s="4">
        <v>0</v>
      </c>
      <c r="H30" s="4">
        <v>0</v>
      </c>
      <c r="I30" s="4">
        <v>0</v>
      </c>
      <c r="J30" s="4">
        <v>1262</v>
      </c>
      <c r="K30" s="4">
        <v>1559.1699999999998</v>
      </c>
      <c r="L30" s="4">
        <v>0</v>
      </c>
      <c r="M30" s="11" t="s">
        <v>10</v>
      </c>
      <c r="N30" s="4">
        <f t="shared" si="0"/>
        <v>-1.0658141036401503E-13</v>
      </c>
      <c r="O30" s="4">
        <f t="shared" si="1"/>
        <v>1.0658141036401503E-13</v>
      </c>
    </row>
    <row r="31" spans="1:15" x14ac:dyDescent="0.3">
      <c r="A31" s="8" t="s">
        <v>37</v>
      </c>
      <c r="B31" s="9" t="s">
        <v>781</v>
      </c>
      <c r="C31" s="10" t="s">
        <v>38</v>
      </c>
      <c r="D31" s="11" t="s">
        <v>775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11" t="s">
        <v>6</v>
      </c>
      <c r="N31" s="4">
        <f t="shared" si="0"/>
        <v>0</v>
      </c>
      <c r="O31" s="4">
        <f t="shared" si="1"/>
        <v>0</v>
      </c>
    </row>
    <row r="32" spans="1:15" x14ac:dyDescent="0.3">
      <c r="A32" s="8" t="s">
        <v>39</v>
      </c>
      <c r="B32" s="9" t="s">
        <v>781</v>
      </c>
      <c r="C32" s="10" t="s">
        <v>40</v>
      </c>
      <c r="D32" s="11" t="s">
        <v>767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149.69</v>
      </c>
      <c r="K32" s="4">
        <v>0</v>
      </c>
      <c r="L32" s="4">
        <v>0</v>
      </c>
      <c r="M32" s="11" t="s">
        <v>6</v>
      </c>
      <c r="N32" s="4">
        <f t="shared" si="0"/>
        <v>0</v>
      </c>
      <c r="O32" s="4">
        <f t="shared" si="1"/>
        <v>0</v>
      </c>
    </row>
    <row r="33" spans="1:15" x14ac:dyDescent="0.3">
      <c r="A33" s="8" t="s">
        <v>41</v>
      </c>
      <c r="B33" s="9" t="s">
        <v>781</v>
      </c>
      <c r="C33" s="10" t="s">
        <v>42</v>
      </c>
      <c r="D33" s="11" t="s">
        <v>768</v>
      </c>
      <c r="E33" s="4">
        <v>410</v>
      </c>
      <c r="F33" s="4">
        <v>0</v>
      </c>
      <c r="G33" s="4">
        <v>410</v>
      </c>
      <c r="H33" s="4">
        <v>0</v>
      </c>
      <c r="I33" s="4">
        <v>0</v>
      </c>
      <c r="J33" s="4">
        <v>4759.67</v>
      </c>
      <c r="K33" s="4">
        <v>0</v>
      </c>
      <c r="L33" s="4">
        <v>410</v>
      </c>
      <c r="M33" s="11" t="s">
        <v>6</v>
      </c>
      <c r="N33" s="4">
        <f t="shared" si="0"/>
        <v>410</v>
      </c>
      <c r="O33" s="4">
        <f t="shared" si="1"/>
        <v>0</v>
      </c>
    </row>
    <row r="34" spans="1:15" x14ac:dyDescent="0.3">
      <c r="A34" s="8" t="s">
        <v>43</v>
      </c>
      <c r="B34" s="9" t="s">
        <v>781</v>
      </c>
      <c r="C34" s="10" t="s">
        <v>44</v>
      </c>
      <c r="D34" s="11" t="s">
        <v>774</v>
      </c>
      <c r="E34" s="4">
        <v>21458.15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21458.15</v>
      </c>
      <c r="L34" s="4">
        <v>0</v>
      </c>
      <c r="M34" s="11" t="s">
        <v>6</v>
      </c>
      <c r="N34" s="4">
        <f t="shared" si="0"/>
        <v>0</v>
      </c>
      <c r="O34" s="4">
        <f t="shared" si="1"/>
        <v>0</v>
      </c>
    </row>
    <row r="35" spans="1:15" x14ac:dyDescent="0.3">
      <c r="A35" s="8" t="s">
        <v>45</v>
      </c>
      <c r="B35" s="9" t="s">
        <v>781</v>
      </c>
      <c r="C35" s="10" t="s">
        <v>46</v>
      </c>
      <c r="D35" s="11" t="s">
        <v>769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11" t="s">
        <v>6</v>
      </c>
      <c r="N35" s="4">
        <f t="shared" si="0"/>
        <v>0</v>
      </c>
      <c r="O35" s="4">
        <f t="shared" si="1"/>
        <v>0</v>
      </c>
    </row>
    <row r="36" spans="1:15" x14ac:dyDescent="0.3">
      <c r="A36" s="8" t="s">
        <v>47</v>
      </c>
      <c r="B36" s="9" t="s">
        <v>781</v>
      </c>
      <c r="C36" s="10" t="s">
        <v>48</v>
      </c>
      <c r="D36" s="11" t="s">
        <v>770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15.49</v>
      </c>
      <c r="K36" s="4">
        <v>0</v>
      </c>
      <c r="L36" s="4">
        <v>0</v>
      </c>
      <c r="M36" s="11" t="s">
        <v>6</v>
      </c>
      <c r="N36" s="4">
        <f t="shared" si="0"/>
        <v>0</v>
      </c>
      <c r="O36" s="4">
        <f t="shared" si="1"/>
        <v>0</v>
      </c>
    </row>
    <row r="37" spans="1:15" x14ac:dyDescent="0.3">
      <c r="A37" s="8" t="s">
        <v>49</v>
      </c>
      <c r="B37" s="9" t="s">
        <v>781</v>
      </c>
      <c r="C37" s="10" t="s">
        <v>811</v>
      </c>
      <c r="D37" s="11" t="s">
        <v>776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13.59</v>
      </c>
      <c r="K37" s="4">
        <v>0</v>
      </c>
      <c r="L37" s="4">
        <v>0</v>
      </c>
      <c r="M37" s="11" t="s">
        <v>6</v>
      </c>
      <c r="N37" s="4">
        <f t="shared" si="0"/>
        <v>0</v>
      </c>
      <c r="O37" s="4">
        <f t="shared" si="1"/>
        <v>0</v>
      </c>
    </row>
    <row r="38" spans="1:15" x14ac:dyDescent="0.3">
      <c r="A38" s="8" t="s">
        <v>50</v>
      </c>
      <c r="B38" s="9" t="s">
        <v>781</v>
      </c>
      <c r="C38" s="10" t="s">
        <v>51</v>
      </c>
      <c r="D38" s="11" t="s">
        <v>771</v>
      </c>
      <c r="E38" s="4">
        <v>775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775</v>
      </c>
      <c r="L38" s="4">
        <v>0</v>
      </c>
      <c r="M38" s="11" t="s">
        <v>6</v>
      </c>
      <c r="N38" s="4">
        <f t="shared" si="0"/>
        <v>0</v>
      </c>
      <c r="O38" s="4">
        <f t="shared" si="1"/>
        <v>0</v>
      </c>
    </row>
    <row r="39" spans="1:15" x14ac:dyDescent="0.3">
      <c r="A39" s="8" t="s">
        <v>52</v>
      </c>
      <c r="B39" s="9" t="s">
        <v>781</v>
      </c>
      <c r="C39" s="10" t="s">
        <v>53</v>
      </c>
      <c r="D39" s="11" t="s">
        <v>777</v>
      </c>
      <c r="E39" s="4">
        <v>800</v>
      </c>
      <c r="F39" s="4">
        <v>0</v>
      </c>
      <c r="G39" s="4">
        <v>500</v>
      </c>
      <c r="H39" s="4">
        <v>0</v>
      </c>
      <c r="I39" s="4">
        <v>0</v>
      </c>
      <c r="J39" s="4">
        <v>0</v>
      </c>
      <c r="K39" s="4">
        <v>300</v>
      </c>
      <c r="L39" s="4">
        <v>500</v>
      </c>
      <c r="M39" s="11" t="s">
        <v>6</v>
      </c>
      <c r="N39" s="4">
        <f t="shared" si="0"/>
        <v>500</v>
      </c>
      <c r="O39" s="4">
        <f t="shared" si="1"/>
        <v>0</v>
      </c>
    </row>
    <row r="40" spans="1:15" x14ac:dyDescent="0.3">
      <c r="A40" s="8" t="s">
        <v>585</v>
      </c>
      <c r="B40" s="9" t="s">
        <v>781</v>
      </c>
      <c r="C40" s="10" t="s">
        <v>812</v>
      </c>
      <c r="D40" s="11" t="s">
        <v>937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11" t="s">
        <v>6</v>
      </c>
      <c r="N40" s="4">
        <f t="shared" si="0"/>
        <v>0</v>
      </c>
      <c r="O40" s="4">
        <f t="shared" si="1"/>
        <v>0</v>
      </c>
    </row>
    <row r="41" spans="1:15" x14ac:dyDescent="0.3">
      <c r="A41" s="8" t="s">
        <v>54</v>
      </c>
      <c r="B41" s="9" t="s">
        <v>781</v>
      </c>
      <c r="C41" s="10" t="s">
        <v>55</v>
      </c>
      <c r="D41" s="11" t="s">
        <v>772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762.2</v>
      </c>
      <c r="K41" s="4">
        <v>0</v>
      </c>
      <c r="L41" s="4">
        <v>0</v>
      </c>
      <c r="M41" s="11" t="s">
        <v>6</v>
      </c>
      <c r="N41" s="4">
        <f t="shared" si="0"/>
        <v>0</v>
      </c>
      <c r="O41" s="4">
        <f t="shared" si="1"/>
        <v>0</v>
      </c>
    </row>
    <row r="42" spans="1:15" x14ac:dyDescent="0.3">
      <c r="A42" s="8" t="s">
        <v>56</v>
      </c>
      <c r="B42" s="9" t="s">
        <v>781</v>
      </c>
      <c r="C42" s="10" t="s">
        <v>813</v>
      </c>
      <c r="D42" s="11" t="s">
        <v>773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729.11</v>
      </c>
      <c r="K42" s="4">
        <v>0</v>
      </c>
      <c r="L42" s="4">
        <v>0</v>
      </c>
      <c r="M42" s="11" t="s">
        <v>6</v>
      </c>
      <c r="N42" s="4">
        <f t="shared" si="0"/>
        <v>0</v>
      </c>
      <c r="O42" s="4">
        <f t="shared" si="1"/>
        <v>0</v>
      </c>
    </row>
    <row r="43" spans="1:15" x14ac:dyDescent="0.3">
      <c r="A43" s="8" t="s">
        <v>59</v>
      </c>
      <c r="B43" s="9" t="s">
        <v>782</v>
      </c>
      <c r="C43" s="10" t="s">
        <v>60</v>
      </c>
      <c r="D43" s="11" t="s">
        <v>778</v>
      </c>
      <c r="E43" s="4">
        <v>190468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190468</v>
      </c>
      <c r="L43" s="4">
        <v>0</v>
      </c>
      <c r="M43" s="11" t="s">
        <v>57</v>
      </c>
      <c r="N43" s="4">
        <f t="shared" si="0"/>
        <v>0</v>
      </c>
      <c r="O43" s="4">
        <f t="shared" si="1"/>
        <v>0</v>
      </c>
    </row>
    <row r="44" spans="1:15" x14ac:dyDescent="0.3">
      <c r="A44" s="8" t="s">
        <v>372</v>
      </c>
      <c r="B44" s="9" t="s">
        <v>782</v>
      </c>
      <c r="C44" s="10" t="s">
        <v>60</v>
      </c>
      <c r="D44" s="11" t="s">
        <v>778</v>
      </c>
      <c r="E44" s="4">
        <v>128321</v>
      </c>
      <c r="F44" s="4">
        <v>128321</v>
      </c>
      <c r="G44" s="4">
        <v>0</v>
      </c>
      <c r="H44" s="4">
        <v>0</v>
      </c>
      <c r="I44" s="4">
        <v>128321</v>
      </c>
      <c r="J44" s="4">
        <v>0</v>
      </c>
      <c r="K44" s="4">
        <v>0</v>
      </c>
      <c r="L44" s="4">
        <v>0</v>
      </c>
      <c r="M44" s="11" t="s">
        <v>57</v>
      </c>
      <c r="N44" s="4">
        <f t="shared" ref="N44:N76" si="2">+F44+G44-H44-I44</f>
        <v>0</v>
      </c>
      <c r="O44" s="4">
        <f t="shared" si="1"/>
        <v>0</v>
      </c>
    </row>
    <row r="45" spans="1:15" x14ac:dyDescent="0.3">
      <c r="A45" s="8" t="s">
        <v>62</v>
      </c>
      <c r="B45" s="9" t="s">
        <v>782</v>
      </c>
      <c r="C45" s="10" t="s">
        <v>63</v>
      </c>
      <c r="D45" s="11" t="s">
        <v>778</v>
      </c>
      <c r="E45" s="4">
        <v>1198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1198</v>
      </c>
      <c r="L45" s="4">
        <v>0</v>
      </c>
      <c r="M45" s="11" t="s">
        <v>61</v>
      </c>
      <c r="N45" s="4">
        <f t="shared" si="2"/>
        <v>0</v>
      </c>
      <c r="O45" s="4">
        <f t="shared" si="1"/>
        <v>0</v>
      </c>
    </row>
    <row r="46" spans="1:15" x14ac:dyDescent="0.3">
      <c r="A46" s="8" t="s">
        <v>373</v>
      </c>
      <c r="B46" s="9" t="s">
        <v>782</v>
      </c>
      <c r="C46" s="10" t="s">
        <v>63</v>
      </c>
      <c r="D46" s="11" t="s">
        <v>778</v>
      </c>
      <c r="E46" s="4">
        <v>3596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3596</v>
      </c>
      <c r="L46" s="4">
        <v>0</v>
      </c>
      <c r="M46" s="11" t="s">
        <v>61</v>
      </c>
      <c r="N46" s="4">
        <f t="shared" si="2"/>
        <v>0</v>
      </c>
      <c r="O46" s="4">
        <f t="shared" si="1"/>
        <v>0</v>
      </c>
    </row>
    <row r="47" spans="1:15" x14ac:dyDescent="0.3">
      <c r="A47" s="8" t="s">
        <v>586</v>
      </c>
      <c r="B47" s="9" t="s">
        <v>782</v>
      </c>
      <c r="C47" s="10" t="s">
        <v>814</v>
      </c>
      <c r="D47" s="11" t="s">
        <v>778</v>
      </c>
      <c r="E47" s="4">
        <v>111634</v>
      </c>
      <c r="F47" s="4">
        <v>0</v>
      </c>
      <c r="G47" s="4">
        <v>111634</v>
      </c>
      <c r="H47" s="4">
        <v>0</v>
      </c>
      <c r="I47" s="4">
        <v>0</v>
      </c>
      <c r="J47" s="4">
        <v>0</v>
      </c>
      <c r="K47" s="4">
        <v>0</v>
      </c>
      <c r="L47" s="4">
        <v>111634</v>
      </c>
      <c r="M47" s="11" t="s">
        <v>61</v>
      </c>
      <c r="N47" s="4">
        <f t="shared" si="2"/>
        <v>111634</v>
      </c>
      <c r="O47" s="4">
        <f t="shared" si="1"/>
        <v>0</v>
      </c>
    </row>
    <row r="48" spans="1:15" x14ac:dyDescent="0.3">
      <c r="A48" s="8" t="s">
        <v>65</v>
      </c>
      <c r="B48" s="9" t="s">
        <v>782</v>
      </c>
      <c r="C48" s="10" t="s">
        <v>815</v>
      </c>
      <c r="D48" s="11" t="s">
        <v>778</v>
      </c>
      <c r="E48" s="4">
        <v>213325.58</v>
      </c>
      <c r="F48" s="4">
        <v>114939.69999999998</v>
      </c>
      <c r="G48" s="4">
        <v>0</v>
      </c>
      <c r="H48" s="4">
        <v>0</v>
      </c>
      <c r="I48" s="4">
        <v>0</v>
      </c>
      <c r="J48" s="4">
        <v>0</v>
      </c>
      <c r="K48" s="4">
        <v>98385.88</v>
      </c>
      <c r="L48" s="4">
        <v>114939.69999999998</v>
      </c>
      <c r="M48" s="11" t="s">
        <v>61</v>
      </c>
      <c r="N48" s="4">
        <f t="shared" si="2"/>
        <v>114939.69999999998</v>
      </c>
      <c r="O48" s="4">
        <f t="shared" si="1"/>
        <v>0</v>
      </c>
    </row>
    <row r="49" spans="1:15" x14ac:dyDescent="0.3">
      <c r="A49" s="8" t="s">
        <v>67</v>
      </c>
      <c r="B49" s="9" t="s">
        <v>782</v>
      </c>
      <c r="C49" s="10" t="s">
        <v>66</v>
      </c>
      <c r="D49" s="11" t="s">
        <v>778</v>
      </c>
      <c r="E49" s="4">
        <v>131819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131819</v>
      </c>
      <c r="L49" s="4">
        <v>0</v>
      </c>
      <c r="M49" s="11" t="s">
        <v>61</v>
      </c>
      <c r="N49" s="4">
        <f t="shared" si="2"/>
        <v>0</v>
      </c>
      <c r="O49" s="4">
        <f t="shared" si="1"/>
        <v>0</v>
      </c>
    </row>
    <row r="50" spans="1:15" x14ac:dyDescent="0.3">
      <c r="A50" s="8" t="s">
        <v>374</v>
      </c>
      <c r="B50" s="9" t="s">
        <v>782</v>
      </c>
      <c r="C50" s="10" t="s">
        <v>375</v>
      </c>
      <c r="D50" s="11" t="s">
        <v>778</v>
      </c>
      <c r="E50" s="4">
        <v>99748</v>
      </c>
      <c r="F50" s="4">
        <v>99748</v>
      </c>
      <c r="G50" s="4">
        <v>0</v>
      </c>
      <c r="H50" s="4">
        <v>0</v>
      </c>
      <c r="I50" s="4">
        <v>99748</v>
      </c>
      <c r="J50" s="4">
        <v>0</v>
      </c>
      <c r="K50" s="4">
        <v>0</v>
      </c>
      <c r="L50" s="4">
        <v>0</v>
      </c>
      <c r="M50" s="11" t="s">
        <v>61</v>
      </c>
      <c r="N50" s="4">
        <f t="shared" si="2"/>
        <v>0</v>
      </c>
      <c r="O50" s="4">
        <f t="shared" si="1"/>
        <v>0</v>
      </c>
    </row>
    <row r="51" spans="1:15" x14ac:dyDescent="0.3">
      <c r="A51" s="8" t="s">
        <v>587</v>
      </c>
      <c r="B51" s="9" t="s">
        <v>782</v>
      </c>
      <c r="C51" s="10" t="s">
        <v>375</v>
      </c>
      <c r="D51" s="11" t="s">
        <v>778</v>
      </c>
      <c r="E51" s="4">
        <v>92308</v>
      </c>
      <c r="F51" s="4">
        <v>0</v>
      </c>
      <c r="G51" s="4">
        <v>92308</v>
      </c>
      <c r="H51" s="4">
        <v>0</v>
      </c>
      <c r="I51" s="4">
        <v>0</v>
      </c>
      <c r="J51" s="4">
        <v>0</v>
      </c>
      <c r="K51" s="4">
        <v>0</v>
      </c>
      <c r="L51" s="4">
        <v>92308</v>
      </c>
      <c r="M51" s="11" t="s">
        <v>61</v>
      </c>
      <c r="N51" s="4">
        <f t="shared" si="2"/>
        <v>92308</v>
      </c>
      <c r="O51" s="4">
        <f t="shared" si="1"/>
        <v>0</v>
      </c>
    </row>
    <row r="52" spans="1:15" x14ac:dyDescent="0.3">
      <c r="A52" s="8" t="s">
        <v>68</v>
      </c>
      <c r="B52" s="9" t="s">
        <v>782</v>
      </c>
      <c r="C52" s="10" t="s">
        <v>69</v>
      </c>
      <c r="D52" s="11" t="s">
        <v>778</v>
      </c>
      <c r="E52" s="4">
        <v>229687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229687</v>
      </c>
      <c r="L52" s="4">
        <v>0</v>
      </c>
      <c r="M52" s="11" t="s">
        <v>64</v>
      </c>
      <c r="N52" s="4">
        <f t="shared" si="2"/>
        <v>0</v>
      </c>
      <c r="O52" s="4">
        <f t="shared" si="1"/>
        <v>0</v>
      </c>
    </row>
    <row r="53" spans="1:15" x14ac:dyDescent="0.3">
      <c r="A53" s="8" t="s">
        <v>376</v>
      </c>
      <c r="B53" s="9" t="s">
        <v>782</v>
      </c>
      <c r="C53" s="10" t="s">
        <v>69</v>
      </c>
      <c r="D53" s="11" t="s">
        <v>778</v>
      </c>
      <c r="E53" s="4">
        <v>197498</v>
      </c>
      <c r="F53" s="4">
        <v>197498</v>
      </c>
      <c r="G53" s="4">
        <v>0</v>
      </c>
      <c r="H53" s="4">
        <v>0</v>
      </c>
      <c r="I53" s="4">
        <v>197498</v>
      </c>
      <c r="J53" s="4">
        <v>0</v>
      </c>
      <c r="K53" s="4">
        <v>0</v>
      </c>
      <c r="L53" s="4">
        <v>0</v>
      </c>
      <c r="M53" s="11" t="s">
        <v>64</v>
      </c>
      <c r="N53" s="4">
        <f t="shared" si="2"/>
        <v>0</v>
      </c>
      <c r="O53" s="4">
        <f t="shared" si="1"/>
        <v>0</v>
      </c>
    </row>
    <row r="54" spans="1:15" x14ac:dyDescent="0.3">
      <c r="A54" s="8" t="s">
        <v>588</v>
      </c>
      <c r="B54" s="9" t="s">
        <v>782</v>
      </c>
      <c r="C54" s="10" t="s">
        <v>69</v>
      </c>
      <c r="D54" s="11" t="s">
        <v>778</v>
      </c>
      <c r="E54" s="4">
        <v>170821</v>
      </c>
      <c r="F54" s="4">
        <v>0</v>
      </c>
      <c r="G54" s="4">
        <v>170821</v>
      </c>
      <c r="H54" s="4">
        <v>0</v>
      </c>
      <c r="I54" s="4">
        <v>0</v>
      </c>
      <c r="J54" s="4">
        <v>0</v>
      </c>
      <c r="K54" s="4">
        <v>0</v>
      </c>
      <c r="L54" s="4">
        <v>170821</v>
      </c>
      <c r="M54" s="11" t="s">
        <v>64</v>
      </c>
      <c r="N54" s="4">
        <f t="shared" si="2"/>
        <v>170821</v>
      </c>
      <c r="O54" s="4">
        <f t="shared" si="1"/>
        <v>0</v>
      </c>
    </row>
    <row r="55" spans="1:15" x14ac:dyDescent="0.3">
      <c r="A55" s="8" t="s">
        <v>589</v>
      </c>
      <c r="B55" s="9" t="s">
        <v>782</v>
      </c>
      <c r="C55" s="10" t="s">
        <v>816</v>
      </c>
      <c r="D55" s="11" t="s">
        <v>778</v>
      </c>
      <c r="E55" s="4">
        <v>108760</v>
      </c>
      <c r="F55" s="4">
        <v>0</v>
      </c>
      <c r="G55" s="4">
        <v>108760</v>
      </c>
      <c r="H55" s="4">
        <v>0</v>
      </c>
      <c r="I55" s="4">
        <v>5222.04</v>
      </c>
      <c r="J55" s="4">
        <v>0</v>
      </c>
      <c r="K55" s="4">
        <v>0</v>
      </c>
      <c r="L55" s="4">
        <v>103537.96</v>
      </c>
      <c r="M55" s="11" t="s">
        <v>61</v>
      </c>
      <c r="N55" s="4">
        <f t="shared" si="2"/>
        <v>103537.96</v>
      </c>
      <c r="O55" s="4">
        <f t="shared" si="1"/>
        <v>0</v>
      </c>
    </row>
    <row r="56" spans="1:15" x14ac:dyDescent="0.3">
      <c r="A56" s="8" t="s">
        <v>590</v>
      </c>
      <c r="B56" s="9" t="s">
        <v>782</v>
      </c>
      <c r="C56" s="10" t="s">
        <v>817</v>
      </c>
      <c r="D56" s="11" t="s">
        <v>778</v>
      </c>
      <c r="E56" s="4">
        <v>1122358.28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1122358.28</v>
      </c>
      <c r="L56" s="4">
        <v>0</v>
      </c>
      <c r="M56" s="11" t="s">
        <v>61</v>
      </c>
      <c r="N56" s="4">
        <f t="shared" si="2"/>
        <v>0</v>
      </c>
      <c r="O56" s="4">
        <f t="shared" si="1"/>
        <v>0</v>
      </c>
    </row>
    <row r="57" spans="1:15" x14ac:dyDescent="0.3">
      <c r="A57" s="8" t="s">
        <v>591</v>
      </c>
      <c r="B57" s="9" t="s">
        <v>782</v>
      </c>
      <c r="C57" s="10" t="s">
        <v>70</v>
      </c>
      <c r="D57" s="11" t="s">
        <v>778</v>
      </c>
      <c r="E57" s="4">
        <v>1441453.06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1441453.06</v>
      </c>
      <c r="L57" s="4">
        <v>0</v>
      </c>
      <c r="M57" s="11" t="s">
        <v>61</v>
      </c>
      <c r="N57" s="4">
        <f t="shared" si="2"/>
        <v>0</v>
      </c>
      <c r="O57" s="4">
        <f t="shared" si="1"/>
        <v>0</v>
      </c>
    </row>
    <row r="58" spans="1:15" x14ac:dyDescent="0.3">
      <c r="A58" s="8" t="s">
        <v>71</v>
      </c>
      <c r="B58" s="9" t="s">
        <v>782</v>
      </c>
      <c r="C58" s="10" t="s">
        <v>70</v>
      </c>
      <c r="D58" s="11" t="s">
        <v>778</v>
      </c>
      <c r="E58" s="4">
        <v>5149742</v>
      </c>
      <c r="F58" s="4">
        <v>2.3283064365386963E-10</v>
      </c>
      <c r="G58" s="4">
        <v>0</v>
      </c>
      <c r="H58" s="4">
        <v>0</v>
      </c>
      <c r="I58" s="4">
        <v>0</v>
      </c>
      <c r="J58" s="4">
        <v>0</v>
      </c>
      <c r="K58" s="4">
        <v>5149742</v>
      </c>
      <c r="L58" s="4">
        <v>0</v>
      </c>
      <c r="M58" s="11" t="s">
        <v>61</v>
      </c>
      <c r="N58" s="4">
        <f t="shared" si="2"/>
        <v>2.3283064365386963E-10</v>
      </c>
      <c r="O58" s="4">
        <f t="shared" si="1"/>
        <v>-2.3283064365386963E-10</v>
      </c>
    </row>
    <row r="59" spans="1:15" x14ac:dyDescent="0.3">
      <c r="A59" s="8" t="s">
        <v>377</v>
      </c>
      <c r="B59" s="9" t="s">
        <v>782</v>
      </c>
      <c r="C59" s="10" t="s">
        <v>70</v>
      </c>
      <c r="D59" s="11" t="s">
        <v>778</v>
      </c>
      <c r="E59" s="4">
        <v>3558507.3</v>
      </c>
      <c r="F59" s="4">
        <v>581693.87999999989</v>
      </c>
      <c r="G59" s="4">
        <v>0</v>
      </c>
      <c r="H59" s="4">
        <v>341011.73</v>
      </c>
      <c r="I59" s="4">
        <v>240682.15</v>
      </c>
      <c r="J59" s="4">
        <v>0</v>
      </c>
      <c r="K59" s="4">
        <v>2976813.42</v>
      </c>
      <c r="L59" s="4">
        <v>0</v>
      </c>
      <c r="M59" s="11" t="s">
        <v>61</v>
      </c>
      <c r="N59" s="4">
        <f t="shared" si="2"/>
        <v>0</v>
      </c>
      <c r="O59" s="4">
        <f t="shared" si="1"/>
        <v>0</v>
      </c>
    </row>
    <row r="60" spans="1:15" x14ac:dyDescent="0.3">
      <c r="A60" s="8" t="s">
        <v>378</v>
      </c>
      <c r="B60" s="9" t="s">
        <v>782</v>
      </c>
      <c r="C60" s="10" t="s">
        <v>70</v>
      </c>
      <c r="D60" s="11" t="s">
        <v>778</v>
      </c>
      <c r="E60" s="4">
        <v>3551811.43</v>
      </c>
      <c r="F60" s="4">
        <v>3164509.0300000003</v>
      </c>
      <c r="G60" s="4">
        <v>0</v>
      </c>
      <c r="H60" s="4">
        <v>0</v>
      </c>
      <c r="I60" s="4">
        <v>2915160.41</v>
      </c>
      <c r="J60" s="4">
        <v>45.26</v>
      </c>
      <c r="K60" s="4">
        <v>387302.40000000002</v>
      </c>
      <c r="L60" s="4">
        <v>249348.62000000011</v>
      </c>
      <c r="M60" s="11" t="s">
        <v>61</v>
      </c>
      <c r="N60" s="4">
        <f t="shared" si="2"/>
        <v>249348.62000000011</v>
      </c>
      <c r="O60" s="4">
        <f t="shared" si="1"/>
        <v>0</v>
      </c>
    </row>
    <row r="61" spans="1:15" x14ac:dyDescent="0.3">
      <c r="A61" s="8" t="s">
        <v>592</v>
      </c>
      <c r="B61" s="9" t="s">
        <v>782</v>
      </c>
      <c r="C61" s="10" t="s">
        <v>70</v>
      </c>
      <c r="D61" s="11" t="s">
        <v>778</v>
      </c>
      <c r="E61" s="4">
        <v>2799318.78</v>
      </c>
      <c r="F61" s="4">
        <v>0</v>
      </c>
      <c r="G61" s="4">
        <v>2799318.78</v>
      </c>
      <c r="H61" s="4">
        <v>0</v>
      </c>
      <c r="I61" s="4">
        <v>2121610.17</v>
      </c>
      <c r="J61" s="4">
        <v>56.09</v>
      </c>
      <c r="K61" s="4">
        <v>0</v>
      </c>
      <c r="L61" s="4">
        <v>677708.60999999987</v>
      </c>
      <c r="M61" s="11" t="s">
        <v>61</v>
      </c>
      <c r="N61" s="4">
        <f t="shared" si="2"/>
        <v>677708.60999999987</v>
      </c>
      <c r="O61" s="4">
        <f t="shared" si="1"/>
        <v>0</v>
      </c>
    </row>
    <row r="62" spans="1:15" x14ac:dyDescent="0.3">
      <c r="A62" s="8" t="s">
        <v>593</v>
      </c>
      <c r="B62" s="9" t="s">
        <v>782</v>
      </c>
      <c r="C62" s="10" t="s">
        <v>70</v>
      </c>
      <c r="D62" s="11" t="s">
        <v>778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11" t="s">
        <v>61</v>
      </c>
      <c r="N62" s="4">
        <f t="shared" si="2"/>
        <v>0</v>
      </c>
      <c r="O62" s="4">
        <f t="shared" si="1"/>
        <v>0</v>
      </c>
    </row>
    <row r="63" spans="1:15" x14ac:dyDescent="0.3">
      <c r="A63" s="8" t="s">
        <v>594</v>
      </c>
      <c r="B63" s="9" t="s">
        <v>782</v>
      </c>
      <c r="C63" s="10" t="s">
        <v>818</v>
      </c>
      <c r="D63" s="11" t="s">
        <v>778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11" t="s">
        <v>61</v>
      </c>
      <c r="N63" s="4">
        <f t="shared" si="2"/>
        <v>0</v>
      </c>
      <c r="O63" s="4">
        <f t="shared" si="1"/>
        <v>0</v>
      </c>
    </row>
    <row r="64" spans="1:15" x14ac:dyDescent="0.3">
      <c r="A64" s="8" t="s">
        <v>72</v>
      </c>
      <c r="B64" s="9" t="s">
        <v>782</v>
      </c>
      <c r="C64" s="10" t="s">
        <v>73</v>
      </c>
      <c r="D64" s="11" t="s">
        <v>778</v>
      </c>
      <c r="E64" s="4">
        <v>90000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90000</v>
      </c>
      <c r="L64" s="4">
        <v>0</v>
      </c>
      <c r="M64" s="11" t="s">
        <v>61</v>
      </c>
      <c r="N64" s="4">
        <f t="shared" si="2"/>
        <v>0</v>
      </c>
      <c r="O64" s="4">
        <f t="shared" si="1"/>
        <v>0</v>
      </c>
    </row>
    <row r="65" spans="1:15" x14ac:dyDescent="0.3">
      <c r="A65" s="8" t="s">
        <v>379</v>
      </c>
      <c r="B65" s="9" t="s">
        <v>782</v>
      </c>
      <c r="C65" s="10" t="s">
        <v>73</v>
      </c>
      <c r="D65" s="11" t="s">
        <v>778</v>
      </c>
      <c r="E65" s="4">
        <v>90000</v>
      </c>
      <c r="F65" s="4">
        <v>90000</v>
      </c>
      <c r="G65" s="4">
        <v>0</v>
      </c>
      <c r="H65" s="4">
        <v>0</v>
      </c>
      <c r="I65" s="4">
        <v>90000</v>
      </c>
      <c r="J65" s="4">
        <v>0</v>
      </c>
      <c r="K65" s="4">
        <v>0</v>
      </c>
      <c r="L65" s="4">
        <v>0</v>
      </c>
      <c r="M65" s="11" t="s">
        <v>61</v>
      </c>
      <c r="N65" s="4">
        <f t="shared" si="2"/>
        <v>0</v>
      </c>
      <c r="O65" s="4">
        <f t="shared" si="1"/>
        <v>0</v>
      </c>
    </row>
    <row r="66" spans="1:15" x14ac:dyDescent="0.3">
      <c r="A66" s="8" t="s">
        <v>75</v>
      </c>
      <c r="B66" s="9" t="s">
        <v>782</v>
      </c>
      <c r="C66" s="10" t="s">
        <v>74</v>
      </c>
      <c r="D66" s="11" t="s">
        <v>778</v>
      </c>
      <c r="E66" s="4">
        <v>144977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144977</v>
      </c>
      <c r="L66" s="4">
        <v>0</v>
      </c>
      <c r="M66" s="11" t="s">
        <v>64</v>
      </c>
      <c r="N66" s="4">
        <f t="shared" si="2"/>
        <v>0</v>
      </c>
      <c r="O66" s="4">
        <f t="shared" si="1"/>
        <v>0</v>
      </c>
    </row>
    <row r="67" spans="1:15" x14ac:dyDescent="0.3">
      <c r="A67" s="8" t="s">
        <v>380</v>
      </c>
      <c r="B67" s="9" t="s">
        <v>782</v>
      </c>
      <c r="C67" s="10" t="s">
        <v>74</v>
      </c>
      <c r="D67" s="11" t="s">
        <v>778</v>
      </c>
      <c r="E67" s="4">
        <v>128517</v>
      </c>
      <c r="F67" s="4">
        <v>128517</v>
      </c>
      <c r="G67" s="4">
        <v>0</v>
      </c>
      <c r="H67" s="4">
        <v>0</v>
      </c>
      <c r="I67" s="4">
        <v>128517</v>
      </c>
      <c r="J67" s="4">
        <v>0</v>
      </c>
      <c r="K67" s="4">
        <v>0</v>
      </c>
      <c r="L67" s="4">
        <v>0</v>
      </c>
      <c r="M67" s="11" t="s">
        <v>64</v>
      </c>
      <c r="N67" s="4">
        <f t="shared" si="2"/>
        <v>0</v>
      </c>
      <c r="O67" s="4">
        <f t="shared" si="1"/>
        <v>0</v>
      </c>
    </row>
    <row r="68" spans="1:15" x14ac:dyDescent="0.3">
      <c r="A68" s="8" t="s">
        <v>595</v>
      </c>
      <c r="B68" s="9" t="s">
        <v>782</v>
      </c>
      <c r="C68" s="10" t="s">
        <v>74</v>
      </c>
      <c r="D68" s="11" t="s">
        <v>778</v>
      </c>
      <c r="E68" s="4">
        <v>104812</v>
      </c>
      <c r="F68" s="4">
        <v>0</v>
      </c>
      <c r="G68" s="4">
        <v>104812</v>
      </c>
      <c r="H68" s="4">
        <v>0</v>
      </c>
      <c r="I68" s="4">
        <v>0</v>
      </c>
      <c r="J68" s="4">
        <v>0</v>
      </c>
      <c r="K68" s="4">
        <v>0</v>
      </c>
      <c r="L68" s="4">
        <v>104812</v>
      </c>
      <c r="M68" s="11" t="s">
        <v>64</v>
      </c>
      <c r="N68" s="4">
        <f t="shared" si="2"/>
        <v>104812</v>
      </c>
      <c r="O68" s="4">
        <f t="shared" si="1"/>
        <v>0</v>
      </c>
    </row>
    <row r="69" spans="1:15" x14ac:dyDescent="0.3">
      <c r="A69" s="8" t="s">
        <v>76</v>
      </c>
      <c r="B69" s="9" t="s">
        <v>782</v>
      </c>
      <c r="C69" s="10" t="s">
        <v>819</v>
      </c>
      <c r="D69" s="11" t="s">
        <v>778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11" t="s">
        <v>61</v>
      </c>
      <c r="N69" s="4">
        <f t="shared" si="2"/>
        <v>0</v>
      </c>
      <c r="O69" s="4">
        <f t="shared" si="1"/>
        <v>0</v>
      </c>
    </row>
    <row r="70" spans="1:15" x14ac:dyDescent="0.3">
      <c r="A70" s="8" t="s">
        <v>381</v>
      </c>
      <c r="B70" s="9" t="s">
        <v>782</v>
      </c>
      <c r="C70" s="10" t="s">
        <v>819</v>
      </c>
      <c r="D70" s="11" t="s">
        <v>778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4497.2</v>
      </c>
      <c r="K70" s="4">
        <v>0</v>
      </c>
      <c r="L70" s="4">
        <v>0</v>
      </c>
      <c r="M70" s="11" t="s">
        <v>61</v>
      </c>
      <c r="N70" s="4">
        <f t="shared" si="2"/>
        <v>0</v>
      </c>
      <c r="O70" s="4">
        <f t="shared" si="1"/>
        <v>0</v>
      </c>
    </row>
    <row r="71" spans="1:15" x14ac:dyDescent="0.3">
      <c r="A71" s="8" t="s">
        <v>77</v>
      </c>
      <c r="B71" s="9" t="s">
        <v>782</v>
      </c>
      <c r="C71" s="10" t="s">
        <v>78</v>
      </c>
      <c r="D71" s="11" t="s">
        <v>778</v>
      </c>
      <c r="E71" s="4">
        <v>6544395</v>
      </c>
      <c r="F71" s="4">
        <v>2.3283064365386963E-10</v>
      </c>
      <c r="G71" s="4">
        <v>0</v>
      </c>
      <c r="H71" s="4">
        <v>0</v>
      </c>
      <c r="I71" s="4">
        <v>0</v>
      </c>
      <c r="J71" s="4">
        <v>0</v>
      </c>
      <c r="K71" s="4">
        <v>6544395</v>
      </c>
      <c r="L71" s="4">
        <v>0</v>
      </c>
      <c r="M71" s="11" t="s">
        <v>61</v>
      </c>
      <c r="N71" s="4">
        <f t="shared" si="2"/>
        <v>2.3283064365386963E-10</v>
      </c>
      <c r="O71" s="4">
        <f t="shared" si="1"/>
        <v>-2.3283064365386963E-10</v>
      </c>
    </row>
    <row r="72" spans="1:15" x14ac:dyDescent="0.3">
      <c r="A72" s="8" t="s">
        <v>79</v>
      </c>
      <c r="B72" s="9" t="s">
        <v>782</v>
      </c>
      <c r="C72" s="10" t="s">
        <v>382</v>
      </c>
      <c r="D72" s="11" t="s">
        <v>778</v>
      </c>
      <c r="E72" s="4">
        <v>6463520</v>
      </c>
      <c r="F72" s="4">
        <v>785586.59999999963</v>
      </c>
      <c r="G72" s="4">
        <v>0</v>
      </c>
      <c r="H72" s="4">
        <v>185.03</v>
      </c>
      <c r="I72" s="4">
        <v>481775.26</v>
      </c>
      <c r="J72" s="4">
        <v>0</v>
      </c>
      <c r="K72" s="4">
        <v>5677933.4000000004</v>
      </c>
      <c r="L72" s="4">
        <v>303626.30999999959</v>
      </c>
      <c r="M72" s="11" t="s">
        <v>61</v>
      </c>
      <c r="N72" s="4">
        <f t="shared" si="2"/>
        <v>303626.30999999959</v>
      </c>
      <c r="O72" s="4">
        <f t="shared" si="1"/>
        <v>0</v>
      </c>
    </row>
    <row r="73" spans="1:15" x14ac:dyDescent="0.3">
      <c r="A73" s="8" t="s">
        <v>383</v>
      </c>
      <c r="B73" s="9" t="s">
        <v>782</v>
      </c>
      <c r="C73" s="10" t="s">
        <v>382</v>
      </c>
      <c r="D73" s="11" t="s">
        <v>778</v>
      </c>
      <c r="E73" s="4">
        <v>6140618</v>
      </c>
      <c r="F73" s="4">
        <v>6140618</v>
      </c>
      <c r="G73" s="4">
        <v>0</v>
      </c>
      <c r="H73" s="4">
        <v>125509.38</v>
      </c>
      <c r="I73" s="4">
        <v>6015108.3100000005</v>
      </c>
      <c r="J73" s="4">
        <v>150.48000000000002</v>
      </c>
      <c r="K73" s="4">
        <v>0</v>
      </c>
      <c r="L73" s="4">
        <v>0</v>
      </c>
      <c r="M73" s="11" t="s">
        <v>61</v>
      </c>
      <c r="N73" s="4">
        <f t="shared" si="2"/>
        <v>0.30999999959021807</v>
      </c>
      <c r="O73" s="4">
        <f t="shared" si="1"/>
        <v>-0.30999999959021807</v>
      </c>
    </row>
    <row r="74" spans="1:15" x14ac:dyDescent="0.3">
      <c r="A74" s="8" t="s">
        <v>596</v>
      </c>
      <c r="B74" s="9" t="s">
        <v>782</v>
      </c>
      <c r="C74" s="10" t="s">
        <v>382</v>
      </c>
      <c r="D74" s="11" t="s">
        <v>778</v>
      </c>
      <c r="E74" s="4">
        <v>2319492</v>
      </c>
      <c r="F74" s="4">
        <v>0</v>
      </c>
      <c r="G74" s="4">
        <v>2319492</v>
      </c>
      <c r="H74" s="4">
        <v>0</v>
      </c>
      <c r="I74" s="4">
        <v>1445098.94</v>
      </c>
      <c r="J74" s="4">
        <v>0.01</v>
      </c>
      <c r="K74" s="4">
        <v>0</v>
      </c>
      <c r="L74" s="4">
        <v>874393.06</v>
      </c>
      <c r="M74" s="11" t="s">
        <v>61</v>
      </c>
      <c r="N74" s="4">
        <f t="shared" si="2"/>
        <v>874393.06</v>
      </c>
      <c r="O74" s="4">
        <f t="shared" si="1"/>
        <v>0</v>
      </c>
    </row>
    <row r="75" spans="1:15" x14ac:dyDescent="0.3">
      <c r="A75" s="8" t="s">
        <v>80</v>
      </c>
      <c r="B75" s="9" t="s">
        <v>782</v>
      </c>
      <c r="C75" s="10" t="s">
        <v>81</v>
      </c>
      <c r="D75" s="11" t="s">
        <v>778</v>
      </c>
      <c r="E75" s="4">
        <v>172534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172534</v>
      </c>
      <c r="L75" s="4">
        <v>0</v>
      </c>
      <c r="M75" s="11" t="s">
        <v>61</v>
      </c>
      <c r="N75" s="4">
        <f t="shared" si="2"/>
        <v>0</v>
      </c>
      <c r="O75" s="4">
        <f t="shared" si="1"/>
        <v>0</v>
      </c>
    </row>
    <row r="76" spans="1:15" x14ac:dyDescent="0.3">
      <c r="A76" s="8" t="s">
        <v>82</v>
      </c>
      <c r="B76" s="9" t="s">
        <v>782</v>
      </c>
      <c r="C76" s="10" t="s">
        <v>83</v>
      </c>
      <c r="D76" s="11" t="s">
        <v>778</v>
      </c>
      <c r="E76" s="4">
        <v>141320</v>
      </c>
      <c r="F76" s="4">
        <v>1.4551915228366852E-11</v>
      </c>
      <c r="G76" s="4">
        <v>0</v>
      </c>
      <c r="H76" s="4">
        <v>0</v>
      </c>
      <c r="I76" s="4">
        <v>0</v>
      </c>
      <c r="J76" s="4">
        <v>0</v>
      </c>
      <c r="K76" s="4">
        <v>141320</v>
      </c>
      <c r="L76" s="4">
        <v>0</v>
      </c>
      <c r="M76" s="11" t="s">
        <v>61</v>
      </c>
      <c r="N76" s="4">
        <f t="shared" si="2"/>
        <v>1.4551915228366852E-11</v>
      </c>
      <c r="O76" s="4">
        <f t="shared" si="1"/>
        <v>-1.4551915228366852E-11</v>
      </c>
    </row>
    <row r="77" spans="1:15" x14ac:dyDescent="0.3">
      <c r="A77" s="8" t="s">
        <v>384</v>
      </c>
      <c r="B77" s="9" t="s">
        <v>782</v>
      </c>
      <c r="C77" s="10" t="s">
        <v>83</v>
      </c>
      <c r="D77" s="11" t="s">
        <v>778</v>
      </c>
      <c r="E77" s="4">
        <v>131177</v>
      </c>
      <c r="F77" s="4">
        <v>131177</v>
      </c>
      <c r="G77" s="4">
        <v>0</v>
      </c>
      <c r="H77" s="4">
        <v>0</v>
      </c>
      <c r="I77" s="4">
        <v>127750.82</v>
      </c>
      <c r="J77" s="4">
        <v>21.75</v>
      </c>
      <c r="K77" s="4">
        <v>0</v>
      </c>
      <c r="L77" s="4">
        <v>3426.179999999993</v>
      </c>
      <c r="M77" s="11" t="s">
        <v>61</v>
      </c>
      <c r="N77" s="4">
        <f t="shared" ref="N77:N140" si="3">+F77+G77-H77-I77</f>
        <v>3426.179999999993</v>
      </c>
      <c r="O77" s="4">
        <f t="shared" ref="O77:O108" si="4">+L77-N77</f>
        <v>0</v>
      </c>
    </row>
    <row r="78" spans="1:15" x14ac:dyDescent="0.3">
      <c r="A78" s="8" t="s">
        <v>597</v>
      </c>
      <c r="B78" s="9" t="s">
        <v>782</v>
      </c>
      <c r="C78" s="10" t="s">
        <v>83</v>
      </c>
      <c r="D78" s="11" t="s">
        <v>778</v>
      </c>
      <c r="E78" s="4">
        <v>45084</v>
      </c>
      <c r="F78" s="4">
        <v>0</v>
      </c>
      <c r="G78" s="4">
        <v>45084</v>
      </c>
      <c r="H78" s="4">
        <v>0</v>
      </c>
      <c r="I78" s="4">
        <v>6656.48</v>
      </c>
      <c r="J78" s="4">
        <v>0</v>
      </c>
      <c r="K78" s="4">
        <v>0</v>
      </c>
      <c r="L78" s="4">
        <v>38427.520000000004</v>
      </c>
      <c r="M78" s="11" t="s">
        <v>61</v>
      </c>
      <c r="N78" s="4">
        <f t="shared" si="3"/>
        <v>38427.520000000004</v>
      </c>
      <c r="O78" s="4">
        <f t="shared" si="4"/>
        <v>0</v>
      </c>
    </row>
    <row r="79" spans="1:15" x14ac:dyDescent="0.3">
      <c r="A79" s="8" t="s">
        <v>84</v>
      </c>
      <c r="B79" s="9" t="s">
        <v>782</v>
      </c>
      <c r="C79" s="10" t="s">
        <v>85</v>
      </c>
      <c r="D79" s="11" t="s">
        <v>778</v>
      </c>
      <c r="E79" s="4">
        <v>822830</v>
      </c>
      <c r="F79" s="4">
        <v>61004.140000000014</v>
      </c>
      <c r="G79" s="4">
        <v>0</v>
      </c>
      <c r="H79" s="4">
        <v>12850.57</v>
      </c>
      <c r="I79" s="4">
        <v>413.66</v>
      </c>
      <c r="J79" s="4">
        <v>0</v>
      </c>
      <c r="K79" s="4">
        <v>761825.86</v>
      </c>
      <c r="L79" s="4">
        <v>47739.910000000033</v>
      </c>
      <c r="M79" s="11" t="s">
        <v>61</v>
      </c>
      <c r="N79" s="4">
        <f t="shared" si="3"/>
        <v>47739.910000000011</v>
      </c>
      <c r="O79" s="4">
        <f t="shared" si="4"/>
        <v>0</v>
      </c>
    </row>
    <row r="80" spans="1:15" x14ac:dyDescent="0.3">
      <c r="A80" s="8" t="s">
        <v>385</v>
      </c>
      <c r="B80" s="9" t="s">
        <v>782</v>
      </c>
      <c r="C80" s="10" t="s">
        <v>85</v>
      </c>
      <c r="D80" s="11" t="s">
        <v>778</v>
      </c>
      <c r="E80" s="4">
        <v>881020.38</v>
      </c>
      <c r="F80" s="4">
        <v>773758</v>
      </c>
      <c r="G80" s="4">
        <v>107262.38</v>
      </c>
      <c r="H80" s="4">
        <v>0</v>
      </c>
      <c r="I80" s="4">
        <v>609993.63</v>
      </c>
      <c r="J80" s="4">
        <v>0</v>
      </c>
      <c r="K80" s="4">
        <v>0</v>
      </c>
      <c r="L80" s="4">
        <v>271026.75</v>
      </c>
      <c r="M80" s="11" t="s">
        <v>61</v>
      </c>
      <c r="N80" s="4">
        <f t="shared" si="3"/>
        <v>271026.75</v>
      </c>
      <c r="O80" s="4">
        <f t="shared" si="4"/>
        <v>0</v>
      </c>
    </row>
    <row r="81" spans="1:17" x14ac:dyDescent="0.3">
      <c r="A81" s="8" t="s">
        <v>86</v>
      </c>
      <c r="B81" s="9" t="s">
        <v>782</v>
      </c>
      <c r="C81" s="10" t="s">
        <v>87</v>
      </c>
      <c r="D81" s="11" t="s">
        <v>778</v>
      </c>
      <c r="E81" s="4">
        <v>31560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31560</v>
      </c>
      <c r="L81" s="4">
        <v>0</v>
      </c>
      <c r="M81" s="11" t="s">
        <v>88</v>
      </c>
      <c r="N81" s="4">
        <f t="shared" si="3"/>
        <v>0</v>
      </c>
      <c r="O81" s="4">
        <f t="shared" si="4"/>
        <v>0</v>
      </c>
    </row>
    <row r="82" spans="1:17" x14ac:dyDescent="0.3">
      <c r="A82" s="8" t="s">
        <v>386</v>
      </c>
      <c r="B82" s="9" t="s">
        <v>782</v>
      </c>
      <c r="C82" s="10" t="s">
        <v>387</v>
      </c>
      <c r="D82" s="11" t="s">
        <v>778</v>
      </c>
      <c r="E82" s="4">
        <v>113780</v>
      </c>
      <c r="F82" s="4">
        <v>113780</v>
      </c>
      <c r="G82" s="4">
        <v>0</v>
      </c>
      <c r="H82" s="4">
        <v>0</v>
      </c>
      <c r="I82" s="4">
        <v>113780</v>
      </c>
      <c r="J82" s="4">
        <v>0</v>
      </c>
      <c r="K82" s="4">
        <v>0</v>
      </c>
      <c r="L82" s="4">
        <v>0</v>
      </c>
      <c r="M82" s="11" t="s">
        <v>88</v>
      </c>
      <c r="N82" s="4">
        <f t="shared" si="3"/>
        <v>0</v>
      </c>
      <c r="O82" s="4">
        <f t="shared" si="4"/>
        <v>0</v>
      </c>
    </row>
    <row r="83" spans="1:17" x14ac:dyDescent="0.3">
      <c r="A83" s="8" t="s">
        <v>598</v>
      </c>
      <c r="B83" s="9" t="s">
        <v>783</v>
      </c>
      <c r="C83" s="10" t="s">
        <v>820</v>
      </c>
      <c r="D83" s="11" t="s">
        <v>778</v>
      </c>
      <c r="E83" s="4">
        <v>3146.2</v>
      </c>
      <c r="F83" s="4">
        <v>0</v>
      </c>
      <c r="G83" s="4">
        <v>3146.2</v>
      </c>
      <c r="H83" s="4">
        <v>0</v>
      </c>
      <c r="I83" s="4">
        <v>0</v>
      </c>
      <c r="J83" s="4">
        <v>0</v>
      </c>
      <c r="K83" s="4">
        <v>0</v>
      </c>
      <c r="L83" s="4">
        <v>3146.2</v>
      </c>
      <c r="M83" s="11" t="s">
        <v>88</v>
      </c>
      <c r="N83" s="4">
        <f t="shared" si="3"/>
        <v>3146.2</v>
      </c>
      <c r="O83" s="4">
        <f t="shared" si="4"/>
        <v>0</v>
      </c>
    </row>
    <row r="84" spans="1:17" x14ac:dyDescent="0.3">
      <c r="A84" s="8" t="s">
        <v>599</v>
      </c>
      <c r="B84" s="9" t="s">
        <v>783</v>
      </c>
      <c r="C84" s="10" t="s">
        <v>821</v>
      </c>
      <c r="D84" s="11" t="s">
        <v>778</v>
      </c>
      <c r="E84" s="4">
        <v>145.83000000000001</v>
      </c>
      <c r="F84" s="4">
        <v>0</v>
      </c>
      <c r="G84" s="4">
        <v>145.83000000000001</v>
      </c>
      <c r="H84" s="4">
        <v>0</v>
      </c>
      <c r="I84" s="4">
        <v>145.83000000000001</v>
      </c>
      <c r="J84" s="4">
        <v>0</v>
      </c>
      <c r="K84" s="4">
        <v>0</v>
      </c>
      <c r="L84" s="4">
        <v>0</v>
      </c>
      <c r="M84" s="11" t="s">
        <v>88</v>
      </c>
      <c r="N84" s="4">
        <f t="shared" si="3"/>
        <v>0</v>
      </c>
      <c r="O84" s="4">
        <f t="shared" si="4"/>
        <v>0</v>
      </c>
    </row>
    <row r="85" spans="1:17" x14ac:dyDescent="0.3">
      <c r="A85" s="8" t="s">
        <v>89</v>
      </c>
      <c r="B85" s="9" t="s">
        <v>783</v>
      </c>
      <c r="C85" s="10" t="s">
        <v>90</v>
      </c>
      <c r="D85" s="11" t="s">
        <v>778</v>
      </c>
      <c r="E85" s="4">
        <v>161597.81</v>
      </c>
      <c r="F85" s="4">
        <v>-7.2759576141834259E-12</v>
      </c>
      <c r="G85" s="4">
        <v>0</v>
      </c>
      <c r="H85" s="4">
        <v>0</v>
      </c>
      <c r="I85" s="4">
        <v>0</v>
      </c>
      <c r="J85" s="4">
        <v>0</v>
      </c>
      <c r="K85" s="4">
        <v>161597.81000000003</v>
      </c>
      <c r="L85" s="4">
        <v>-2.9103830456733704E-11</v>
      </c>
      <c r="M85" s="11" t="s">
        <v>388</v>
      </c>
      <c r="N85" s="4">
        <f t="shared" si="3"/>
        <v>-7.2759576141834259E-12</v>
      </c>
      <c r="O85" s="4">
        <f t="shared" si="4"/>
        <v>-2.1827872842550278E-11</v>
      </c>
    </row>
    <row r="86" spans="1:17" x14ac:dyDescent="0.3">
      <c r="A86" s="8" t="s">
        <v>600</v>
      </c>
      <c r="B86" s="9" t="s">
        <v>783</v>
      </c>
      <c r="C86" s="10" t="s">
        <v>822</v>
      </c>
      <c r="D86" s="11" t="s">
        <v>777</v>
      </c>
      <c r="E86" s="4">
        <v>8900</v>
      </c>
      <c r="F86" s="4">
        <v>0</v>
      </c>
      <c r="G86" s="4">
        <v>100</v>
      </c>
      <c r="H86" s="4">
        <v>0</v>
      </c>
      <c r="I86" s="4">
        <v>0</v>
      </c>
      <c r="J86" s="4">
        <v>0</v>
      </c>
      <c r="K86" s="4">
        <v>8800</v>
      </c>
      <c r="L86" s="4">
        <v>100</v>
      </c>
      <c r="M86" s="11" t="s">
        <v>88</v>
      </c>
      <c r="N86" s="4">
        <f t="shared" si="3"/>
        <v>100</v>
      </c>
      <c r="O86" s="4">
        <f t="shared" si="4"/>
        <v>0</v>
      </c>
    </row>
    <row r="87" spans="1:17" x14ac:dyDescent="0.3">
      <c r="A87" s="8" t="s">
        <v>91</v>
      </c>
      <c r="B87" s="9" t="s">
        <v>784</v>
      </c>
      <c r="C87" s="10" t="s">
        <v>92</v>
      </c>
      <c r="D87" s="11" t="s">
        <v>767</v>
      </c>
      <c r="E87" s="4">
        <v>290103</v>
      </c>
      <c r="F87" s="4">
        <v>181473.47</v>
      </c>
      <c r="G87" s="4">
        <v>0</v>
      </c>
      <c r="H87" s="4">
        <v>0</v>
      </c>
      <c r="I87" s="4">
        <v>127615.38</v>
      </c>
      <c r="J87" s="4">
        <v>76.080000000000013</v>
      </c>
      <c r="K87" s="4">
        <v>108629.53</v>
      </c>
      <c r="L87" s="4">
        <v>53858.09</v>
      </c>
      <c r="M87" s="11" t="s">
        <v>767</v>
      </c>
      <c r="N87" s="4">
        <f t="shared" si="3"/>
        <v>53858.09</v>
      </c>
      <c r="O87" s="4">
        <f t="shared" si="4"/>
        <v>0</v>
      </c>
    </row>
    <row r="88" spans="1:17" x14ac:dyDescent="0.3">
      <c r="A88" s="8" t="s">
        <v>601</v>
      </c>
      <c r="B88" s="9" t="s">
        <v>784</v>
      </c>
      <c r="C88" s="10" t="s">
        <v>823</v>
      </c>
      <c r="D88" s="11" t="s">
        <v>768</v>
      </c>
      <c r="E88" s="4">
        <v>240000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240000</v>
      </c>
      <c r="L88" s="4">
        <v>0</v>
      </c>
      <c r="M88" s="11" t="s">
        <v>768</v>
      </c>
      <c r="N88" s="4">
        <f t="shared" si="3"/>
        <v>0</v>
      </c>
      <c r="O88" s="4">
        <f t="shared" si="4"/>
        <v>0</v>
      </c>
    </row>
    <row r="89" spans="1:17" x14ac:dyDescent="0.3">
      <c r="A89" s="8" t="s">
        <v>93</v>
      </c>
      <c r="B89" s="9" t="s">
        <v>784</v>
      </c>
      <c r="C89" s="10" t="s">
        <v>94</v>
      </c>
      <c r="D89" s="11" t="s">
        <v>769</v>
      </c>
      <c r="E89" s="4">
        <v>364080</v>
      </c>
      <c r="F89" s="4">
        <v>186229.26</v>
      </c>
      <c r="G89" s="4">
        <v>0</v>
      </c>
      <c r="H89" s="4">
        <v>0</v>
      </c>
      <c r="I89" s="4">
        <v>157049.24</v>
      </c>
      <c r="J89" s="4">
        <v>0</v>
      </c>
      <c r="K89" s="4">
        <v>177850.74</v>
      </c>
      <c r="L89" s="4">
        <v>29180.020000000019</v>
      </c>
      <c r="M89" s="11" t="s">
        <v>769</v>
      </c>
      <c r="N89" s="4">
        <f t="shared" si="3"/>
        <v>29180.020000000019</v>
      </c>
      <c r="O89" s="4">
        <f t="shared" si="4"/>
        <v>0</v>
      </c>
    </row>
    <row r="90" spans="1:17" x14ac:dyDescent="0.3">
      <c r="A90" s="8" t="s">
        <v>602</v>
      </c>
      <c r="B90" s="9" t="s">
        <v>784</v>
      </c>
      <c r="C90" s="10" t="s">
        <v>824</v>
      </c>
      <c r="D90" s="11" t="s">
        <v>769</v>
      </c>
      <c r="E90" s="4">
        <v>383725</v>
      </c>
      <c r="F90" s="4">
        <v>0</v>
      </c>
      <c r="G90" s="4">
        <v>383725</v>
      </c>
      <c r="H90" s="4">
        <v>0</v>
      </c>
      <c r="I90" s="4">
        <v>0</v>
      </c>
      <c r="J90" s="4">
        <v>0</v>
      </c>
      <c r="K90" s="4">
        <v>0</v>
      </c>
      <c r="L90" s="4">
        <v>383725</v>
      </c>
      <c r="M90" s="11" t="s">
        <v>769</v>
      </c>
      <c r="N90" s="4">
        <f t="shared" si="3"/>
        <v>383725</v>
      </c>
      <c r="O90" s="4">
        <f t="shared" si="4"/>
        <v>0</v>
      </c>
    </row>
    <row r="91" spans="1:17" x14ac:dyDescent="0.3">
      <c r="A91" s="8" t="s">
        <v>95</v>
      </c>
      <c r="B91" s="9" t="s">
        <v>784</v>
      </c>
      <c r="C91" s="10" t="s">
        <v>96</v>
      </c>
      <c r="D91" s="11" t="s">
        <v>770</v>
      </c>
      <c r="E91" s="4">
        <v>2500000</v>
      </c>
      <c r="F91" s="4">
        <v>2297064.02</v>
      </c>
      <c r="G91" s="4">
        <v>0</v>
      </c>
      <c r="H91" s="4">
        <v>0</v>
      </c>
      <c r="I91" s="4">
        <v>501105.67</v>
      </c>
      <c r="J91" s="4">
        <v>0</v>
      </c>
      <c r="K91" s="4">
        <v>202935.98</v>
      </c>
      <c r="L91" s="4">
        <v>1795958.35</v>
      </c>
      <c r="M91" s="11" t="s">
        <v>770</v>
      </c>
      <c r="N91" s="4">
        <f t="shared" si="3"/>
        <v>1795958.35</v>
      </c>
      <c r="O91" s="4">
        <f t="shared" si="4"/>
        <v>0</v>
      </c>
    </row>
    <row r="92" spans="1:17" x14ac:dyDescent="0.3">
      <c r="A92" s="8" t="s">
        <v>97</v>
      </c>
      <c r="B92" s="9" t="s">
        <v>784</v>
      </c>
      <c r="C92" s="10" t="s">
        <v>98</v>
      </c>
      <c r="D92" s="11" t="s">
        <v>770</v>
      </c>
      <c r="E92" s="4">
        <v>2500000</v>
      </c>
      <c r="F92" s="4">
        <v>153977.89000000001</v>
      </c>
      <c r="G92" s="4">
        <v>0</v>
      </c>
      <c r="H92" s="4">
        <v>-78396</v>
      </c>
      <c r="I92" s="4">
        <v>119892.89</v>
      </c>
      <c r="J92" s="4">
        <v>0</v>
      </c>
      <c r="K92" s="4">
        <v>2458503.1100000003</v>
      </c>
      <c r="L92" s="4">
        <v>0</v>
      </c>
      <c r="M92" s="11" t="s">
        <v>770</v>
      </c>
      <c r="N92" s="4">
        <f>+F92+G92-H92-I92</f>
        <v>112481.00000000001</v>
      </c>
      <c r="O92" s="4">
        <f t="shared" si="4"/>
        <v>-112481.00000000001</v>
      </c>
      <c r="P92" s="1" t="s">
        <v>941</v>
      </c>
      <c r="Q92" s="1">
        <f>+K92+I92-E92+H92</f>
        <v>4.6566128730773926E-10</v>
      </c>
    </row>
    <row r="93" spans="1:17" x14ac:dyDescent="0.3">
      <c r="A93" s="8" t="s">
        <v>603</v>
      </c>
      <c r="B93" s="9" t="s">
        <v>784</v>
      </c>
      <c r="C93" s="10" t="s">
        <v>825</v>
      </c>
      <c r="D93" s="11" t="s">
        <v>771</v>
      </c>
      <c r="E93" s="4">
        <v>423000</v>
      </c>
      <c r="F93" s="4">
        <v>0</v>
      </c>
      <c r="G93" s="4">
        <v>423000</v>
      </c>
      <c r="H93" s="4">
        <v>0</v>
      </c>
      <c r="I93" s="4">
        <v>0</v>
      </c>
      <c r="J93" s="4">
        <v>0</v>
      </c>
      <c r="K93" s="4">
        <v>0</v>
      </c>
      <c r="L93" s="4">
        <v>423000</v>
      </c>
      <c r="M93" s="11" t="s">
        <v>771</v>
      </c>
      <c r="N93" s="4">
        <f t="shared" si="3"/>
        <v>423000</v>
      </c>
      <c r="O93" s="4">
        <f t="shared" si="4"/>
        <v>0</v>
      </c>
    </row>
    <row r="94" spans="1:17" x14ac:dyDescent="0.3">
      <c r="A94" s="8" t="s">
        <v>99</v>
      </c>
      <c r="B94" s="9" t="s">
        <v>784</v>
      </c>
      <c r="C94" s="10" t="s">
        <v>100</v>
      </c>
      <c r="D94" s="11" t="s">
        <v>771</v>
      </c>
      <c r="E94" s="4">
        <v>157080</v>
      </c>
      <c r="F94" s="4">
        <v>-7.9999999994470272E-2</v>
      </c>
      <c r="G94" s="4">
        <v>0</v>
      </c>
      <c r="H94" s="4">
        <v>0</v>
      </c>
      <c r="I94" s="4">
        <v>0</v>
      </c>
      <c r="J94" s="4">
        <v>0</v>
      </c>
      <c r="K94" s="4">
        <v>157080.07999999999</v>
      </c>
      <c r="L94" s="4">
        <v>-7.9999999987194315E-2</v>
      </c>
      <c r="M94" s="11" t="s">
        <v>771</v>
      </c>
      <c r="N94" s="4">
        <f t="shared" si="3"/>
        <v>-7.9999999994470272E-2</v>
      </c>
      <c r="O94" s="4">
        <f t="shared" si="4"/>
        <v>7.2759576141834259E-12</v>
      </c>
    </row>
    <row r="95" spans="1:17" x14ac:dyDescent="0.3">
      <c r="A95" s="8" t="s">
        <v>101</v>
      </c>
      <c r="B95" s="9" t="s">
        <v>784</v>
      </c>
      <c r="C95" s="10" t="s">
        <v>102</v>
      </c>
      <c r="D95" s="11" t="s">
        <v>772</v>
      </c>
      <c r="E95" s="4">
        <v>2500000</v>
      </c>
      <c r="F95" s="4">
        <v>2218410.81</v>
      </c>
      <c r="G95" s="4">
        <v>0</v>
      </c>
      <c r="H95" s="4">
        <v>0</v>
      </c>
      <c r="I95" s="4">
        <v>556727.18999999994</v>
      </c>
      <c r="J95" s="4">
        <v>0</v>
      </c>
      <c r="K95" s="4">
        <v>281589.19</v>
      </c>
      <c r="L95" s="4">
        <v>1661683.62</v>
      </c>
      <c r="M95" s="11" t="s">
        <v>772</v>
      </c>
      <c r="N95" s="4">
        <f t="shared" si="3"/>
        <v>1661683.62</v>
      </c>
      <c r="O95" s="4">
        <f t="shared" si="4"/>
        <v>0</v>
      </c>
    </row>
    <row r="96" spans="1:17" x14ac:dyDescent="0.3">
      <c r="A96" s="8" t="s">
        <v>103</v>
      </c>
      <c r="B96" s="9" t="s">
        <v>784</v>
      </c>
      <c r="C96" s="10" t="s">
        <v>104</v>
      </c>
      <c r="D96" s="11" t="s">
        <v>772</v>
      </c>
      <c r="E96" s="4">
        <v>2500000</v>
      </c>
      <c r="F96" s="4">
        <v>3.4924596548080444E-10</v>
      </c>
      <c r="G96" s="4">
        <v>0</v>
      </c>
      <c r="H96" s="4">
        <v>0</v>
      </c>
      <c r="I96" s="4">
        <v>0</v>
      </c>
      <c r="J96" s="4">
        <v>0</v>
      </c>
      <c r="K96" s="4">
        <v>2500000</v>
      </c>
      <c r="L96" s="4">
        <v>0</v>
      </c>
      <c r="M96" s="11" t="s">
        <v>772</v>
      </c>
      <c r="N96" s="4">
        <f t="shared" si="3"/>
        <v>3.4924596548080444E-10</v>
      </c>
      <c r="O96" s="4">
        <f t="shared" si="4"/>
        <v>-3.4924596548080444E-10</v>
      </c>
    </row>
    <row r="97" spans="1:15" x14ac:dyDescent="0.3">
      <c r="A97" s="8" t="s">
        <v>105</v>
      </c>
      <c r="B97" s="9" t="s">
        <v>784</v>
      </c>
      <c r="C97" s="10" t="s">
        <v>106</v>
      </c>
      <c r="D97" s="11" t="s">
        <v>773</v>
      </c>
      <c r="E97" s="4">
        <v>2500000</v>
      </c>
      <c r="F97" s="4">
        <v>2205210.59</v>
      </c>
      <c r="G97" s="4">
        <v>0</v>
      </c>
      <c r="H97" s="4">
        <v>0</v>
      </c>
      <c r="I97" s="4">
        <v>510805.73</v>
      </c>
      <c r="J97" s="4">
        <v>372.05</v>
      </c>
      <c r="K97" s="4">
        <v>294789.41000000003</v>
      </c>
      <c r="L97" s="4">
        <v>1694404.8599999999</v>
      </c>
      <c r="M97" s="11" t="s">
        <v>773</v>
      </c>
      <c r="N97" s="4">
        <f t="shared" si="3"/>
        <v>1694404.8599999999</v>
      </c>
      <c r="O97" s="4">
        <f t="shared" si="4"/>
        <v>0</v>
      </c>
    </row>
    <row r="98" spans="1:15" x14ac:dyDescent="0.3">
      <c r="A98" s="8" t="s">
        <v>107</v>
      </c>
      <c r="B98" s="9" t="s">
        <v>784</v>
      </c>
      <c r="C98" s="10" t="s">
        <v>108</v>
      </c>
      <c r="D98" s="11" t="s">
        <v>773</v>
      </c>
      <c r="E98" s="4">
        <v>2500000</v>
      </c>
      <c r="F98" s="4">
        <v>9.0949470177292824E-12</v>
      </c>
      <c r="G98" s="4">
        <v>0</v>
      </c>
      <c r="H98" s="4">
        <v>0</v>
      </c>
      <c r="I98" s="4">
        <v>0</v>
      </c>
      <c r="J98" s="4">
        <v>0</v>
      </c>
      <c r="K98" s="4">
        <v>2499999.9999999995</v>
      </c>
      <c r="L98" s="4">
        <v>4.6566128730773926E-10</v>
      </c>
      <c r="M98" s="11" t="s">
        <v>773</v>
      </c>
      <c r="N98" s="4">
        <f t="shared" si="3"/>
        <v>9.0949470177292824E-12</v>
      </c>
      <c r="O98" s="4">
        <f t="shared" si="4"/>
        <v>4.5656634029000998E-10</v>
      </c>
    </row>
    <row r="99" spans="1:15" x14ac:dyDescent="0.3">
      <c r="A99" s="8" t="s">
        <v>389</v>
      </c>
      <c r="B99" s="9" t="s">
        <v>785</v>
      </c>
      <c r="C99" s="10" t="s">
        <v>390</v>
      </c>
      <c r="D99" s="11" t="s">
        <v>778</v>
      </c>
      <c r="E99" s="4">
        <v>10636.23</v>
      </c>
      <c r="F99" s="4">
        <v>10636.23</v>
      </c>
      <c r="G99" s="4">
        <v>0</v>
      </c>
      <c r="H99" s="4">
        <v>0</v>
      </c>
      <c r="I99" s="4">
        <v>10636.23</v>
      </c>
      <c r="J99" s="4">
        <v>0</v>
      </c>
      <c r="K99" s="4">
        <v>0</v>
      </c>
      <c r="L99" s="4">
        <v>0</v>
      </c>
      <c r="M99" s="11" t="s">
        <v>388</v>
      </c>
      <c r="N99" s="4">
        <f t="shared" si="3"/>
        <v>0</v>
      </c>
      <c r="O99" s="4">
        <f t="shared" si="4"/>
        <v>0</v>
      </c>
    </row>
    <row r="100" spans="1:15" x14ac:dyDescent="0.3">
      <c r="A100" s="8" t="s">
        <v>604</v>
      </c>
      <c r="B100" s="9" t="s">
        <v>785</v>
      </c>
      <c r="C100" s="10" t="s">
        <v>390</v>
      </c>
      <c r="D100" s="11" t="s">
        <v>778</v>
      </c>
      <c r="E100" s="4">
        <v>9290.6299999999992</v>
      </c>
      <c r="F100" s="4">
        <v>0</v>
      </c>
      <c r="G100" s="4">
        <v>9290.6299999999992</v>
      </c>
      <c r="H100" s="4">
        <v>0</v>
      </c>
      <c r="I100" s="4">
        <v>0</v>
      </c>
      <c r="J100" s="4">
        <v>0</v>
      </c>
      <c r="K100" s="4">
        <v>0</v>
      </c>
      <c r="L100" s="4">
        <v>9290.6299999999992</v>
      </c>
      <c r="M100" s="11" t="s">
        <v>388</v>
      </c>
      <c r="N100" s="4">
        <f t="shared" si="3"/>
        <v>9290.6299999999992</v>
      </c>
      <c r="O100" s="4">
        <f t="shared" si="4"/>
        <v>0</v>
      </c>
    </row>
    <row r="101" spans="1:15" x14ac:dyDescent="0.3">
      <c r="A101" s="8" t="s">
        <v>392</v>
      </c>
      <c r="B101" s="9" t="s">
        <v>391</v>
      </c>
      <c r="C101" s="10" t="s">
        <v>110</v>
      </c>
      <c r="D101" s="11" t="s">
        <v>778</v>
      </c>
      <c r="E101" s="4">
        <v>23530.54</v>
      </c>
      <c r="F101" s="4">
        <v>23530.54</v>
      </c>
      <c r="G101" s="4">
        <v>0</v>
      </c>
      <c r="H101" s="4">
        <v>0</v>
      </c>
      <c r="I101" s="4">
        <v>23530.54</v>
      </c>
      <c r="J101" s="4">
        <v>0</v>
      </c>
      <c r="K101" s="4">
        <v>0</v>
      </c>
      <c r="L101" s="4">
        <v>0</v>
      </c>
      <c r="M101" s="11" t="s">
        <v>388</v>
      </c>
      <c r="N101" s="4">
        <f t="shared" si="3"/>
        <v>0</v>
      </c>
      <c r="O101" s="4">
        <f t="shared" si="4"/>
        <v>0</v>
      </c>
    </row>
    <row r="102" spans="1:15" x14ac:dyDescent="0.3">
      <c r="A102" s="8" t="s">
        <v>605</v>
      </c>
      <c r="B102" s="9" t="s">
        <v>391</v>
      </c>
      <c r="C102" s="10" t="s">
        <v>110</v>
      </c>
      <c r="D102" s="11" t="s">
        <v>778</v>
      </c>
      <c r="E102" s="4">
        <v>6469.46</v>
      </c>
      <c r="F102" s="4">
        <v>0</v>
      </c>
      <c r="G102" s="4">
        <v>6469.46</v>
      </c>
      <c r="H102" s="4">
        <v>0</v>
      </c>
      <c r="I102" s="4">
        <v>0</v>
      </c>
      <c r="J102" s="4">
        <v>0</v>
      </c>
      <c r="K102" s="4">
        <v>0</v>
      </c>
      <c r="L102" s="4">
        <v>6469.46</v>
      </c>
      <c r="M102" s="11" t="s">
        <v>388</v>
      </c>
      <c r="N102" s="4">
        <f t="shared" si="3"/>
        <v>6469.46</v>
      </c>
      <c r="O102" s="4">
        <f t="shared" si="4"/>
        <v>0</v>
      </c>
    </row>
    <row r="103" spans="1:15" x14ac:dyDescent="0.3">
      <c r="A103" s="8" t="s">
        <v>112</v>
      </c>
      <c r="B103" s="9" t="s">
        <v>391</v>
      </c>
      <c r="C103" s="10" t="s">
        <v>111</v>
      </c>
      <c r="D103" s="11" t="s">
        <v>778</v>
      </c>
      <c r="E103" s="4">
        <v>88000</v>
      </c>
      <c r="F103" s="4">
        <v>-1.4551915228366852E-11</v>
      </c>
      <c r="G103" s="4">
        <v>0</v>
      </c>
      <c r="H103" s="4">
        <v>0</v>
      </c>
      <c r="I103" s="4">
        <v>0</v>
      </c>
      <c r="J103" s="4">
        <v>0</v>
      </c>
      <c r="K103" s="4">
        <v>88000</v>
      </c>
      <c r="L103" s="4">
        <v>0</v>
      </c>
      <c r="M103" s="11" t="s">
        <v>61</v>
      </c>
      <c r="N103" s="4">
        <f t="shared" si="3"/>
        <v>-1.4551915228366852E-11</v>
      </c>
      <c r="O103" s="4">
        <f t="shared" si="4"/>
        <v>1.4551915228366852E-11</v>
      </c>
    </row>
    <row r="104" spans="1:15" x14ac:dyDescent="0.3">
      <c r="A104" s="8" t="s">
        <v>393</v>
      </c>
      <c r="B104" s="9" t="s">
        <v>391</v>
      </c>
      <c r="C104" s="10" t="s">
        <v>394</v>
      </c>
      <c r="D104" s="11" t="s">
        <v>778</v>
      </c>
      <c r="E104" s="4">
        <v>28238.41</v>
      </c>
      <c r="F104" s="4">
        <v>28238.41</v>
      </c>
      <c r="G104" s="4">
        <v>0</v>
      </c>
      <c r="H104" s="4">
        <v>0</v>
      </c>
      <c r="I104" s="4">
        <v>28238.41</v>
      </c>
      <c r="J104" s="4">
        <v>0</v>
      </c>
      <c r="K104" s="4">
        <v>0</v>
      </c>
      <c r="L104" s="4">
        <v>0</v>
      </c>
      <c r="M104" s="11" t="s">
        <v>61</v>
      </c>
      <c r="N104" s="4">
        <f t="shared" si="3"/>
        <v>0</v>
      </c>
      <c r="O104" s="4">
        <f t="shared" si="4"/>
        <v>0</v>
      </c>
    </row>
    <row r="105" spans="1:15" x14ac:dyDescent="0.3">
      <c r="A105" s="8" t="s">
        <v>606</v>
      </c>
      <c r="B105" s="9" t="s">
        <v>391</v>
      </c>
      <c r="C105" s="10" t="s">
        <v>111</v>
      </c>
      <c r="D105" s="11" t="s">
        <v>778</v>
      </c>
      <c r="E105" s="4">
        <v>58300.78</v>
      </c>
      <c r="F105" s="4">
        <v>0</v>
      </c>
      <c r="G105" s="4">
        <v>58300.78</v>
      </c>
      <c r="H105" s="4">
        <v>0</v>
      </c>
      <c r="I105" s="4">
        <v>58300.78</v>
      </c>
      <c r="J105" s="4">
        <v>0</v>
      </c>
      <c r="K105" s="4">
        <v>0</v>
      </c>
      <c r="L105" s="4">
        <v>0</v>
      </c>
      <c r="M105" s="11" t="s">
        <v>61</v>
      </c>
      <c r="N105" s="4">
        <f t="shared" si="3"/>
        <v>0</v>
      </c>
      <c r="O105" s="4">
        <f t="shared" si="4"/>
        <v>0</v>
      </c>
    </row>
    <row r="106" spans="1:15" x14ac:dyDescent="0.3">
      <c r="A106" s="8" t="s">
        <v>607</v>
      </c>
      <c r="B106" s="9" t="s">
        <v>391</v>
      </c>
      <c r="C106" s="10" t="s">
        <v>826</v>
      </c>
      <c r="D106" s="11" t="s">
        <v>778</v>
      </c>
      <c r="E106" s="4">
        <v>2500</v>
      </c>
      <c r="F106" s="4">
        <v>0</v>
      </c>
      <c r="G106" s="4">
        <v>2500</v>
      </c>
      <c r="H106" s="4">
        <v>0</v>
      </c>
      <c r="I106" s="4">
        <v>0</v>
      </c>
      <c r="J106" s="4">
        <v>0</v>
      </c>
      <c r="K106" s="4">
        <v>0</v>
      </c>
      <c r="L106" s="4">
        <v>2500</v>
      </c>
      <c r="M106" s="11" t="s">
        <v>61</v>
      </c>
      <c r="N106" s="4">
        <f t="shared" si="3"/>
        <v>2500</v>
      </c>
      <c r="O106" s="4">
        <f t="shared" si="4"/>
        <v>0</v>
      </c>
    </row>
    <row r="107" spans="1:15" x14ac:dyDescent="0.3">
      <c r="A107" s="8" t="s">
        <v>395</v>
      </c>
      <c r="B107" s="9" t="s">
        <v>391</v>
      </c>
      <c r="C107" s="10" t="s">
        <v>113</v>
      </c>
      <c r="D107" s="11" t="s">
        <v>778</v>
      </c>
      <c r="E107" s="4">
        <v>14391.97</v>
      </c>
      <c r="F107" s="4">
        <v>12630.32</v>
      </c>
      <c r="G107" s="4">
        <v>0</v>
      </c>
      <c r="H107" s="4">
        <v>0</v>
      </c>
      <c r="I107" s="4">
        <v>12630.32</v>
      </c>
      <c r="J107" s="4">
        <v>0</v>
      </c>
      <c r="K107" s="4">
        <v>1761.65</v>
      </c>
      <c r="L107" s="4">
        <v>0</v>
      </c>
      <c r="M107" s="11" t="s">
        <v>61</v>
      </c>
      <c r="N107" s="4">
        <f t="shared" si="3"/>
        <v>0</v>
      </c>
      <c r="O107" s="4">
        <f t="shared" si="4"/>
        <v>0</v>
      </c>
    </row>
    <row r="108" spans="1:15" x14ac:dyDescent="0.3">
      <c r="A108" s="8" t="s">
        <v>396</v>
      </c>
      <c r="B108" s="9" t="s">
        <v>391</v>
      </c>
      <c r="C108" s="10" t="s">
        <v>397</v>
      </c>
      <c r="D108" s="11" t="s">
        <v>778</v>
      </c>
      <c r="E108" s="4">
        <v>15715.49</v>
      </c>
      <c r="F108" s="4">
        <v>15715.49</v>
      </c>
      <c r="G108" s="4">
        <v>0</v>
      </c>
      <c r="H108" s="4">
        <v>0</v>
      </c>
      <c r="I108" s="4">
        <v>15715.49</v>
      </c>
      <c r="J108" s="4">
        <v>0</v>
      </c>
      <c r="K108" s="4">
        <v>0</v>
      </c>
      <c r="L108" s="4">
        <v>0</v>
      </c>
      <c r="M108" s="11" t="s">
        <v>388</v>
      </c>
      <c r="N108" s="4">
        <f t="shared" si="3"/>
        <v>0</v>
      </c>
      <c r="O108" s="4">
        <f t="shared" si="4"/>
        <v>0</v>
      </c>
    </row>
    <row r="109" spans="1:15" x14ac:dyDescent="0.3">
      <c r="A109" s="8" t="s">
        <v>398</v>
      </c>
      <c r="B109" s="9" t="s">
        <v>391</v>
      </c>
      <c r="C109" s="10" t="s">
        <v>114</v>
      </c>
      <c r="D109" s="11" t="s">
        <v>778</v>
      </c>
      <c r="E109" s="4">
        <v>24584.6</v>
      </c>
      <c r="F109" s="4">
        <v>24584.6</v>
      </c>
      <c r="G109" s="4">
        <v>0</v>
      </c>
      <c r="H109" s="4">
        <v>0</v>
      </c>
      <c r="I109" s="4">
        <v>24584.6</v>
      </c>
      <c r="J109" s="4">
        <v>0</v>
      </c>
      <c r="K109" s="4">
        <v>0</v>
      </c>
      <c r="L109" s="4">
        <v>0</v>
      </c>
      <c r="M109" s="11" t="s">
        <v>61</v>
      </c>
      <c r="N109" s="4">
        <f t="shared" si="3"/>
        <v>0</v>
      </c>
      <c r="O109" s="4">
        <f t="shared" ref="O109:O140" si="5">+L109-N109</f>
        <v>0</v>
      </c>
    </row>
    <row r="110" spans="1:15" x14ac:dyDescent="0.3">
      <c r="A110" s="8" t="s">
        <v>608</v>
      </c>
      <c r="B110" s="9" t="s">
        <v>391</v>
      </c>
      <c r="C110" s="10" t="s">
        <v>827</v>
      </c>
      <c r="D110" s="11" t="s">
        <v>778</v>
      </c>
      <c r="E110" s="4">
        <v>55768.160000000003</v>
      </c>
      <c r="F110" s="4">
        <v>0</v>
      </c>
      <c r="G110" s="4">
        <v>55768.160000000003</v>
      </c>
      <c r="H110" s="4">
        <v>239.61</v>
      </c>
      <c r="I110" s="4">
        <v>0</v>
      </c>
      <c r="J110" s="4">
        <v>0</v>
      </c>
      <c r="K110" s="4">
        <v>0</v>
      </c>
      <c r="L110" s="4">
        <v>55528.55</v>
      </c>
      <c r="M110" s="11" t="s">
        <v>61</v>
      </c>
      <c r="N110" s="4">
        <f t="shared" si="3"/>
        <v>55528.55</v>
      </c>
      <c r="O110" s="4">
        <f t="shared" si="5"/>
        <v>0</v>
      </c>
    </row>
    <row r="111" spans="1:15" x14ac:dyDescent="0.3">
      <c r="A111" s="8" t="s">
        <v>399</v>
      </c>
      <c r="B111" s="9" t="s">
        <v>391</v>
      </c>
      <c r="C111" s="10" t="s">
        <v>115</v>
      </c>
      <c r="D111" s="11" t="s">
        <v>778</v>
      </c>
      <c r="E111" s="4">
        <v>31043.7</v>
      </c>
      <c r="F111" s="4">
        <v>31043.7</v>
      </c>
      <c r="G111" s="4">
        <v>0</v>
      </c>
      <c r="H111" s="4">
        <v>0</v>
      </c>
      <c r="I111" s="4">
        <v>31043.7</v>
      </c>
      <c r="J111" s="4">
        <v>0</v>
      </c>
      <c r="K111" s="4">
        <v>0</v>
      </c>
      <c r="L111" s="4">
        <v>0</v>
      </c>
      <c r="M111" s="11" t="s">
        <v>61</v>
      </c>
      <c r="N111" s="4">
        <f t="shared" si="3"/>
        <v>0</v>
      </c>
      <c r="O111" s="4">
        <f t="shared" si="5"/>
        <v>0</v>
      </c>
    </row>
    <row r="112" spans="1:15" x14ac:dyDescent="0.3">
      <c r="A112" s="8" t="s">
        <v>609</v>
      </c>
      <c r="B112" s="9" t="s">
        <v>391</v>
      </c>
      <c r="C112" s="10" t="s">
        <v>115</v>
      </c>
      <c r="D112" s="11" t="s">
        <v>778</v>
      </c>
      <c r="E112" s="4">
        <v>52657.3</v>
      </c>
      <c r="F112" s="4">
        <v>0</v>
      </c>
      <c r="G112" s="4">
        <v>52657.3</v>
      </c>
      <c r="H112" s="4">
        <v>0</v>
      </c>
      <c r="I112" s="4">
        <v>0</v>
      </c>
      <c r="J112" s="4">
        <v>0</v>
      </c>
      <c r="K112" s="4">
        <v>0</v>
      </c>
      <c r="L112" s="4">
        <v>52657.3</v>
      </c>
      <c r="M112" s="11" t="s">
        <v>61</v>
      </c>
      <c r="N112" s="4">
        <f t="shared" si="3"/>
        <v>52657.3</v>
      </c>
      <c r="O112" s="4">
        <f t="shared" si="5"/>
        <v>0</v>
      </c>
    </row>
    <row r="113" spans="1:15" x14ac:dyDescent="0.3">
      <c r="A113" s="8" t="s">
        <v>610</v>
      </c>
      <c r="B113" s="9" t="s">
        <v>391</v>
      </c>
      <c r="C113" s="10" t="s">
        <v>828</v>
      </c>
      <c r="D113" s="11" t="s">
        <v>778</v>
      </c>
      <c r="E113" s="4">
        <v>4000</v>
      </c>
      <c r="F113" s="4">
        <v>0</v>
      </c>
      <c r="G113" s="4">
        <v>4000</v>
      </c>
      <c r="H113" s="4">
        <v>0</v>
      </c>
      <c r="I113" s="4">
        <v>4000</v>
      </c>
      <c r="J113" s="4">
        <v>0</v>
      </c>
      <c r="K113" s="4">
        <v>0</v>
      </c>
      <c r="L113" s="4">
        <v>0</v>
      </c>
      <c r="M113" s="11" t="s">
        <v>88</v>
      </c>
      <c r="N113" s="4">
        <f t="shared" si="3"/>
        <v>0</v>
      </c>
      <c r="O113" s="4">
        <f t="shared" si="5"/>
        <v>0</v>
      </c>
    </row>
    <row r="114" spans="1:15" x14ac:dyDescent="0.3">
      <c r="A114" s="8" t="s">
        <v>611</v>
      </c>
      <c r="B114" s="9" t="s">
        <v>391</v>
      </c>
      <c r="C114" s="10" t="s">
        <v>829</v>
      </c>
      <c r="D114" s="11" t="s">
        <v>778</v>
      </c>
      <c r="E114" s="4">
        <v>82859.210000000006</v>
      </c>
      <c r="F114" s="4">
        <v>0</v>
      </c>
      <c r="G114" s="4">
        <v>82859.210000000006</v>
      </c>
      <c r="H114" s="4">
        <v>993.13</v>
      </c>
      <c r="I114" s="4">
        <v>0</v>
      </c>
      <c r="J114" s="4">
        <v>0</v>
      </c>
      <c r="K114" s="4">
        <v>0</v>
      </c>
      <c r="L114" s="4">
        <v>81866.080000000002</v>
      </c>
      <c r="M114" s="11" t="s">
        <v>61</v>
      </c>
      <c r="N114" s="4">
        <f t="shared" si="3"/>
        <v>81866.080000000002</v>
      </c>
      <c r="O114" s="4">
        <f t="shared" si="5"/>
        <v>0</v>
      </c>
    </row>
    <row r="115" spans="1:15" x14ac:dyDescent="0.3">
      <c r="A115" s="8" t="s">
        <v>612</v>
      </c>
      <c r="B115" s="9" t="s">
        <v>391</v>
      </c>
      <c r="C115" s="10" t="s">
        <v>830</v>
      </c>
      <c r="D115" s="11" t="s">
        <v>778</v>
      </c>
      <c r="E115" s="4">
        <v>42914.83</v>
      </c>
      <c r="F115" s="4">
        <v>0</v>
      </c>
      <c r="G115" s="4">
        <v>42914.83</v>
      </c>
      <c r="H115" s="4">
        <v>0</v>
      </c>
      <c r="I115" s="4">
        <v>0</v>
      </c>
      <c r="J115" s="4">
        <v>0</v>
      </c>
      <c r="K115" s="4">
        <v>0</v>
      </c>
      <c r="L115" s="4">
        <v>42914.83</v>
      </c>
      <c r="M115" s="11" t="s">
        <v>88</v>
      </c>
      <c r="N115" s="4">
        <f t="shared" si="3"/>
        <v>42914.83</v>
      </c>
      <c r="O115" s="4">
        <f t="shared" si="5"/>
        <v>0</v>
      </c>
    </row>
    <row r="116" spans="1:15" x14ac:dyDescent="0.3">
      <c r="A116" s="8" t="s">
        <v>116</v>
      </c>
      <c r="B116" s="9" t="s">
        <v>391</v>
      </c>
      <c r="C116" s="10" t="s">
        <v>117</v>
      </c>
      <c r="D116" s="11" t="s">
        <v>778</v>
      </c>
      <c r="E116" s="4">
        <v>35608.340000000004</v>
      </c>
      <c r="F116" s="4">
        <v>7.2759576141834259E-12</v>
      </c>
      <c r="G116" s="4">
        <v>0</v>
      </c>
      <c r="H116" s="4">
        <v>0</v>
      </c>
      <c r="I116" s="4">
        <v>0</v>
      </c>
      <c r="J116" s="4">
        <v>0</v>
      </c>
      <c r="K116" s="4">
        <v>35608.339999999997</v>
      </c>
      <c r="L116" s="4">
        <v>7.2759576141834259E-12</v>
      </c>
      <c r="M116" s="11" t="s">
        <v>64</v>
      </c>
      <c r="N116" s="4">
        <f t="shared" si="3"/>
        <v>7.2759576141834259E-12</v>
      </c>
      <c r="O116" s="4">
        <f t="shared" si="5"/>
        <v>0</v>
      </c>
    </row>
    <row r="117" spans="1:15" x14ac:dyDescent="0.3">
      <c r="A117" s="8" t="s">
        <v>400</v>
      </c>
      <c r="B117" s="9" t="s">
        <v>391</v>
      </c>
      <c r="C117" s="10" t="s">
        <v>117</v>
      </c>
      <c r="D117" s="11" t="s">
        <v>778</v>
      </c>
      <c r="E117" s="4">
        <v>13695.14</v>
      </c>
      <c r="F117" s="4">
        <v>12126.099999999999</v>
      </c>
      <c r="G117" s="4">
        <v>0</v>
      </c>
      <c r="H117" s="4">
        <v>0</v>
      </c>
      <c r="I117" s="4">
        <v>12126.1</v>
      </c>
      <c r="J117" s="4">
        <v>0</v>
      </c>
      <c r="K117" s="4">
        <v>1569.04</v>
      </c>
      <c r="L117" s="4">
        <v>0</v>
      </c>
      <c r="M117" s="11" t="s">
        <v>64</v>
      </c>
      <c r="N117" s="4">
        <f t="shared" si="3"/>
        <v>0</v>
      </c>
      <c r="O117" s="4">
        <f t="shared" si="5"/>
        <v>0</v>
      </c>
    </row>
    <row r="118" spans="1:15" x14ac:dyDescent="0.3">
      <c r="A118" s="8" t="s">
        <v>119</v>
      </c>
      <c r="B118" s="9" t="s">
        <v>391</v>
      </c>
      <c r="C118" s="10" t="s">
        <v>118</v>
      </c>
      <c r="D118" s="11" t="s">
        <v>778</v>
      </c>
      <c r="E118" s="4">
        <v>28169.469999999998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28169.47</v>
      </c>
      <c r="L118" s="4">
        <v>0</v>
      </c>
      <c r="M118" s="11" t="s">
        <v>88</v>
      </c>
      <c r="N118" s="4">
        <f t="shared" si="3"/>
        <v>0</v>
      </c>
      <c r="O118" s="4">
        <f t="shared" si="5"/>
        <v>0</v>
      </c>
    </row>
    <row r="119" spans="1:15" x14ac:dyDescent="0.3">
      <c r="A119" s="8" t="s">
        <v>401</v>
      </c>
      <c r="B119" s="9" t="s">
        <v>391</v>
      </c>
      <c r="C119" s="10" t="s">
        <v>118</v>
      </c>
      <c r="D119" s="11" t="s">
        <v>778</v>
      </c>
      <c r="E119" s="4">
        <v>6152.23</v>
      </c>
      <c r="F119" s="4">
        <v>6152.23</v>
      </c>
      <c r="G119" s="4">
        <v>0</v>
      </c>
      <c r="H119" s="4">
        <v>0</v>
      </c>
      <c r="I119" s="4">
        <v>6152.23</v>
      </c>
      <c r="J119" s="4">
        <v>0</v>
      </c>
      <c r="K119" s="4">
        <v>0</v>
      </c>
      <c r="L119" s="4">
        <v>0</v>
      </c>
      <c r="M119" s="11" t="s">
        <v>88</v>
      </c>
      <c r="N119" s="4">
        <f t="shared" si="3"/>
        <v>0</v>
      </c>
      <c r="O119" s="4">
        <f t="shared" si="5"/>
        <v>0</v>
      </c>
    </row>
    <row r="120" spans="1:15" x14ac:dyDescent="0.3">
      <c r="A120" s="8" t="s">
        <v>613</v>
      </c>
      <c r="B120" s="9" t="s">
        <v>391</v>
      </c>
      <c r="C120" s="10" t="s">
        <v>831</v>
      </c>
      <c r="D120" s="11" t="s">
        <v>778</v>
      </c>
      <c r="E120" s="4">
        <v>18461.18</v>
      </c>
      <c r="F120" s="4">
        <v>0</v>
      </c>
      <c r="G120" s="4">
        <v>18461.18</v>
      </c>
      <c r="H120" s="4">
        <v>0</v>
      </c>
      <c r="I120" s="4">
        <v>0</v>
      </c>
      <c r="J120" s="4">
        <v>0</v>
      </c>
      <c r="K120" s="4">
        <v>0</v>
      </c>
      <c r="L120" s="4">
        <v>18461.18</v>
      </c>
      <c r="M120" s="11" t="s">
        <v>88</v>
      </c>
      <c r="N120" s="4">
        <f t="shared" si="3"/>
        <v>18461.18</v>
      </c>
      <c r="O120" s="4">
        <f t="shared" si="5"/>
        <v>0</v>
      </c>
    </row>
    <row r="121" spans="1:15" x14ac:dyDescent="0.3">
      <c r="A121" s="8" t="s">
        <v>402</v>
      </c>
      <c r="B121" s="9" t="s">
        <v>391</v>
      </c>
      <c r="C121" s="10" t="s">
        <v>120</v>
      </c>
      <c r="D121" s="11" t="s">
        <v>778</v>
      </c>
      <c r="E121" s="4">
        <v>23826.25</v>
      </c>
      <c r="F121" s="4">
        <v>23826.25</v>
      </c>
      <c r="G121" s="4">
        <v>0</v>
      </c>
      <c r="H121" s="4">
        <v>0</v>
      </c>
      <c r="I121" s="4">
        <v>23826.25</v>
      </c>
      <c r="J121" s="4">
        <v>0</v>
      </c>
      <c r="K121" s="4">
        <v>0</v>
      </c>
      <c r="L121" s="4">
        <v>0</v>
      </c>
      <c r="M121" s="11" t="s">
        <v>88</v>
      </c>
      <c r="N121" s="4">
        <f t="shared" si="3"/>
        <v>0</v>
      </c>
      <c r="O121" s="4">
        <f t="shared" si="5"/>
        <v>0</v>
      </c>
    </row>
    <row r="122" spans="1:15" x14ac:dyDescent="0.3">
      <c r="A122" s="8" t="s">
        <v>403</v>
      </c>
      <c r="B122" s="9" t="s">
        <v>391</v>
      </c>
      <c r="C122" s="10" t="s">
        <v>121</v>
      </c>
      <c r="D122" s="11" t="s">
        <v>778</v>
      </c>
      <c r="E122" s="4">
        <v>18652.830000000002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18652.830000000002</v>
      </c>
      <c r="L122" s="4">
        <v>0</v>
      </c>
      <c r="M122" s="11" t="s">
        <v>61</v>
      </c>
      <c r="N122" s="4">
        <f t="shared" si="3"/>
        <v>0</v>
      </c>
      <c r="O122" s="4">
        <f t="shared" si="5"/>
        <v>0</v>
      </c>
    </row>
    <row r="123" spans="1:15" x14ac:dyDescent="0.3">
      <c r="A123" s="8" t="s">
        <v>614</v>
      </c>
      <c r="B123" s="9" t="s">
        <v>391</v>
      </c>
      <c r="C123" s="10" t="s">
        <v>121</v>
      </c>
      <c r="D123" s="11" t="s">
        <v>778</v>
      </c>
      <c r="E123" s="4">
        <v>20722.05</v>
      </c>
      <c r="F123" s="4">
        <v>0</v>
      </c>
      <c r="G123" s="4">
        <v>20722.05</v>
      </c>
      <c r="H123" s="4">
        <v>0</v>
      </c>
      <c r="I123" s="4">
        <v>20722.05</v>
      </c>
      <c r="J123" s="4">
        <v>0</v>
      </c>
      <c r="K123" s="4">
        <v>0</v>
      </c>
      <c r="L123" s="4">
        <v>0</v>
      </c>
      <c r="M123" s="11" t="s">
        <v>61</v>
      </c>
      <c r="N123" s="4">
        <f t="shared" si="3"/>
        <v>0</v>
      </c>
      <c r="O123" s="4">
        <f t="shared" si="5"/>
        <v>0</v>
      </c>
    </row>
    <row r="124" spans="1:15" x14ac:dyDescent="0.3">
      <c r="A124" s="8" t="s">
        <v>404</v>
      </c>
      <c r="B124" s="9" t="s">
        <v>391</v>
      </c>
      <c r="C124" s="10" t="s">
        <v>122</v>
      </c>
      <c r="D124" s="11" t="s">
        <v>778</v>
      </c>
      <c r="E124" s="4">
        <v>27375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27375</v>
      </c>
      <c r="L124" s="4">
        <v>0</v>
      </c>
      <c r="M124" s="11" t="s">
        <v>61</v>
      </c>
      <c r="N124" s="4">
        <f t="shared" si="3"/>
        <v>0</v>
      </c>
      <c r="O124" s="4">
        <f t="shared" si="5"/>
        <v>0</v>
      </c>
    </row>
    <row r="125" spans="1:15" x14ac:dyDescent="0.3">
      <c r="A125" s="8" t="s">
        <v>615</v>
      </c>
      <c r="B125" s="9" t="s">
        <v>391</v>
      </c>
      <c r="C125" s="10" t="s">
        <v>122</v>
      </c>
      <c r="D125" s="11" t="s">
        <v>778</v>
      </c>
      <c r="E125" s="4">
        <v>27450</v>
      </c>
      <c r="F125" s="4">
        <v>0</v>
      </c>
      <c r="G125" s="4">
        <v>27450</v>
      </c>
      <c r="H125" s="4">
        <v>0</v>
      </c>
      <c r="I125" s="4">
        <v>27450</v>
      </c>
      <c r="J125" s="4">
        <v>0</v>
      </c>
      <c r="K125" s="4">
        <v>0</v>
      </c>
      <c r="L125" s="4">
        <v>0</v>
      </c>
      <c r="M125" s="11" t="s">
        <v>61</v>
      </c>
      <c r="N125" s="4">
        <f t="shared" si="3"/>
        <v>0</v>
      </c>
      <c r="O125" s="4">
        <f t="shared" si="5"/>
        <v>0</v>
      </c>
    </row>
    <row r="126" spans="1:15" x14ac:dyDescent="0.3">
      <c r="A126" s="8" t="s">
        <v>616</v>
      </c>
      <c r="B126" s="9" t="s">
        <v>391</v>
      </c>
      <c r="C126" s="10" t="s">
        <v>122</v>
      </c>
      <c r="D126" s="11" t="s">
        <v>778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11" t="s">
        <v>61</v>
      </c>
      <c r="N126" s="4">
        <f t="shared" si="3"/>
        <v>0</v>
      </c>
      <c r="O126" s="4">
        <f t="shared" si="5"/>
        <v>0</v>
      </c>
    </row>
    <row r="127" spans="1:15" x14ac:dyDescent="0.3">
      <c r="A127" s="8" t="s">
        <v>123</v>
      </c>
      <c r="B127" s="9" t="s">
        <v>391</v>
      </c>
      <c r="C127" s="10" t="s">
        <v>124</v>
      </c>
      <c r="D127" s="11" t="s">
        <v>778</v>
      </c>
      <c r="E127" s="4">
        <v>64796.65</v>
      </c>
      <c r="F127" s="4">
        <v>53297.130000000005</v>
      </c>
      <c r="G127" s="4">
        <v>0</v>
      </c>
      <c r="H127" s="4">
        <v>0</v>
      </c>
      <c r="I127" s="4">
        <v>0</v>
      </c>
      <c r="J127" s="4">
        <v>0</v>
      </c>
      <c r="K127" s="4">
        <v>11499.52</v>
      </c>
      <c r="L127" s="4">
        <v>53297.130000000005</v>
      </c>
      <c r="M127" s="11"/>
      <c r="N127" s="4">
        <f t="shared" si="3"/>
        <v>53297.130000000005</v>
      </c>
      <c r="O127" s="4">
        <f t="shared" si="5"/>
        <v>0</v>
      </c>
    </row>
    <row r="128" spans="1:15" x14ac:dyDescent="0.3">
      <c r="A128" s="8" t="s">
        <v>405</v>
      </c>
      <c r="B128" s="9" t="s">
        <v>391</v>
      </c>
      <c r="C128" s="10" t="s">
        <v>406</v>
      </c>
      <c r="D128" s="11" t="s">
        <v>778</v>
      </c>
      <c r="E128" s="4">
        <v>39988.5</v>
      </c>
      <c r="F128" s="4">
        <v>38916.43</v>
      </c>
      <c r="G128" s="4">
        <v>0</v>
      </c>
      <c r="H128" s="4">
        <v>0</v>
      </c>
      <c r="I128" s="4">
        <v>38916.43</v>
      </c>
      <c r="J128" s="4">
        <v>0</v>
      </c>
      <c r="K128" s="4">
        <v>1072.07</v>
      </c>
      <c r="L128" s="4">
        <v>0</v>
      </c>
      <c r="M128" s="11" t="s">
        <v>64</v>
      </c>
      <c r="N128" s="4">
        <f t="shared" si="3"/>
        <v>0</v>
      </c>
      <c r="O128" s="4">
        <f t="shared" si="5"/>
        <v>0</v>
      </c>
    </row>
    <row r="129" spans="1:15" x14ac:dyDescent="0.3">
      <c r="A129" s="8" t="s">
        <v>407</v>
      </c>
      <c r="B129" s="9" t="s">
        <v>391</v>
      </c>
      <c r="C129" s="10" t="s">
        <v>408</v>
      </c>
      <c r="D129" s="11" t="s">
        <v>778</v>
      </c>
      <c r="E129" s="4">
        <v>4000</v>
      </c>
      <c r="F129" s="4">
        <v>0</v>
      </c>
      <c r="G129" s="4">
        <v>4000</v>
      </c>
      <c r="H129" s="4">
        <v>0</v>
      </c>
      <c r="I129" s="4">
        <v>0</v>
      </c>
      <c r="J129" s="4">
        <v>0</v>
      </c>
      <c r="K129" s="4">
        <v>0</v>
      </c>
      <c r="L129" s="4">
        <v>4000</v>
      </c>
      <c r="M129" s="11" t="s">
        <v>88</v>
      </c>
      <c r="N129" s="4">
        <f t="shared" si="3"/>
        <v>4000</v>
      </c>
      <c r="O129" s="4">
        <f t="shared" si="5"/>
        <v>0</v>
      </c>
    </row>
    <row r="130" spans="1:15" x14ac:dyDescent="0.3">
      <c r="A130" s="8" t="s">
        <v>125</v>
      </c>
      <c r="B130" s="9" t="s">
        <v>391</v>
      </c>
      <c r="C130" s="10" t="s">
        <v>126</v>
      </c>
      <c r="D130" s="11" t="s">
        <v>772</v>
      </c>
      <c r="E130" s="4">
        <v>37995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37995</v>
      </c>
      <c r="L130" s="4">
        <v>0</v>
      </c>
      <c r="M130" s="11" t="s">
        <v>772</v>
      </c>
      <c r="N130" s="4">
        <f t="shared" si="3"/>
        <v>0</v>
      </c>
      <c r="O130" s="4">
        <f t="shared" si="5"/>
        <v>0</v>
      </c>
    </row>
    <row r="131" spans="1:15" x14ac:dyDescent="0.3">
      <c r="A131" s="8" t="s">
        <v>127</v>
      </c>
      <c r="B131" s="9" t="s">
        <v>391</v>
      </c>
      <c r="C131" s="10" t="s">
        <v>128</v>
      </c>
      <c r="D131" s="11" t="s">
        <v>773</v>
      </c>
      <c r="E131" s="4">
        <v>49736</v>
      </c>
      <c r="F131" s="4">
        <v>19865.560000000001</v>
      </c>
      <c r="G131" s="4">
        <v>0</v>
      </c>
      <c r="H131" s="4">
        <v>0</v>
      </c>
      <c r="I131" s="4">
        <v>18893.02</v>
      </c>
      <c r="J131" s="4">
        <v>0</v>
      </c>
      <c r="K131" s="4">
        <v>29870.44</v>
      </c>
      <c r="L131" s="4">
        <v>972.54000000000087</v>
      </c>
      <c r="M131" s="11" t="s">
        <v>773</v>
      </c>
      <c r="N131" s="4">
        <f t="shared" si="3"/>
        <v>972.54000000000087</v>
      </c>
      <c r="O131" s="4">
        <f t="shared" si="5"/>
        <v>0</v>
      </c>
    </row>
    <row r="132" spans="1:15" x14ac:dyDescent="0.3">
      <c r="A132" s="8" t="s">
        <v>617</v>
      </c>
      <c r="B132" s="9" t="s">
        <v>391</v>
      </c>
      <c r="C132" s="10" t="s">
        <v>832</v>
      </c>
      <c r="D132" s="11" t="s">
        <v>773</v>
      </c>
      <c r="E132" s="4">
        <v>99809</v>
      </c>
      <c r="F132" s="4">
        <v>0</v>
      </c>
      <c r="G132" s="4">
        <v>99809</v>
      </c>
      <c r="H132" s="4">
        <v>0</v>
      </c>
      <c r="I132" s="4">
        <v>0</v>
      </c>
      <c r="J132" s="4">
        <v>0</v>
      </c>
      <c r="K132" s="4">
        <v>0</v>
      </c>
      <c r="L132" s="4">
        <v>99809</v>
      </c>
      <c r="M132" s="11" t="s">
        <v>773</v>
      </c>
      <c r="N132" s="4">
        <f t="shared" si="3"/>
        <v>99809</v>
      </c>
      <c r="O132" s="4">
        <f t="shared" si="5"/>
        <v>0</v>
      </c>
    </row>
    <row r="133" spans="1:15" x14ac:dyDescent="0.3">
      <c r="A133" s="8" t="s">
        <v>409</v>
      </c>
      <c r="B133" s="9" t="s">
        <v>129</v>
      </c>
      <c r="C133" s="10" t="s">
        <v>410</v>
      </c>
      <c r="D133" s="11" t="s">
        <v>774</v>
      </c>
      <c r="E133" s="4">
        <v>558179.71</v>
      </c>
      <c r="F133" s="4">
        <v>0</v>
      </c>
      <c r="G133" s="4">
        <v>0</v>
      </c>
      <c r="H133" s="4">
        <v>0</v>
      </c>
      <c r="I133" s="4">
        <v>0</v>
      </c>
      <c r="J133" s="4">
        <v>1459.64</v>
      </c>
      <c r="K133" s="4">
        <v>558179.71</v>
      </c>
      <c r="L133" s="4">
        <v>0</v>
      </c>
      <c r="M133" s="11" t="s">
        <v>774</v>
      </c>
      <c r="N133" s="4">
        <f t="shared" si="3"/>
        <v>0</v>
      </c>
      <c r="O133" s="4">
        <f t="shared" si="5"/>
        <v>0</v>
      </c>
    </row>
    <row r="134" spans="1:15" x14ac:dyDescent="0.3">
      <c r="A134" s="8" t="s">
        <v>618</v>
      </c>
      <c r="B134" s="9" t="s">
        <v>129</v>
      </c>
      <c r="C134" s="10" t="s">
        <v>833</v>
      </c>
      <c r="D134" s="11" t="s">
        <v>774</v>
      </c>
      <c r="E134" s="4">
        <v>545375</v>
      </c>
      <c r="F134" s="4">
        <v>0</v>
      </c>
      <c r="G134" s="4">
        <v>545375</v>
      </c>
      <c r="H134" s="4">
        <v>0</v>
      </c>
      <c r="I134" s="4">
        <v>519039.03</v>
      </c>
      <c r="J134" s="4">
        <v>0</v>
      </c>
      <c r="K134" s="4">
        <v>0</v>
      </c>
      <c r="L134" s="4">
        <v>26335.969999999972</v>
      </c>
      <c r="M134" s="11" t="s">
        <v>774</v>
      </c>
      <c r="N134" s="4">
        <f t="shared" si="3"/>
        <v>26335.969999999972</v>
      </c>
      <c r="O134" s="4">
        <f t="shared" si="5"/>
        <v>0</v>
      </c>
    </row>
    <row r="135" spans="1:15" x14ac:dyDescent="0.3">
      <c r="A135" s="8" t="s">
        <v>619</v>
      </c>
      <c r="B135" s="9" t="s">
        <v>129</v>
      </c>
      <c r="C135" s="10" t="s">
        <v>834</v>
      </c>
      <c r="D135" s="11" t="s">
        <v>774</v>
      </c>
      <c r="E135" s="4">
        <v>503457</v>
      </c>
      <c r="F135" s="4">
        <v>0</v>
      </c>
      <c r="G135" s="4">
        <v>503457</v>
      </c>
      <c r="H135" s="4">
        <v>0</v>
      </c>
      <c r="I135" s="4">
        <v>0</v>
      </c>
      <c r="J135" s="4">
        <v>0</v>
      </c>
      <c r="K135" s="4">
        <v>0</v>
      </c>
      <c r="L135" s="4">
        <v>503457</v>
      </c>
      <c r="M135" s="11" t="s">
        <v>774</v>
      </c>
      <c r="N135" s="4">
        <f t="shared" si="3"/>
        <v>503457</v>
      </c>
      <c r="O135" s="4">
        <f t="shared" si="5"/>
        <v>0</v>
      </c>
    </row>
    <row r="136" spans="1:15" x14ac:dyDescent="0.3">
      <c r="A136" s="8" t="s">
        <v>132</v>
      </c>
      <c r="B136" s="9" t="s">
        <v>130</v>
      </c>
      <c r="C136" s="10" t="s">
        <v>131</v>
      </c>
      <c r="D136" s="11" t="s">
        <v>778</v>
      </c>
      <c r="E136" s="4">
        <v>12848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12848</v>
      </c>
      <c r="L136" s="4">
        <v>0</v>
      </c>
      <c r="M136" s="11" t="s">
        <v>64</v>
      </c>
      <c r="N136" s="4">
        <f t="shared" si="3"/>
        <v>0</v>
      </c>
      <c r="O136" s="4">
        <f t="shared" si="5"/>
        <v>0</v>
      </c>
    </row>
    <row r="137" spans="1:15" x14ac:dyDescent="0.3">
      <c r="A137" s="8" t="s">
        <v>411</v>
      </c>
      <c r="B137" s="9" t="s">
        <v>130</v>
      </c>
      <c r="C137" s="10" t="s">
        <v>131</v>
      </c>
      <c r="D137" s="11" t="s">
        <v>778</v>
      </c>
      <c r="E137" s="4">
        <v>12700</v>
      </c>
      <c r="F137" s="4">
        <v>12700</v>
      </c>
      <c r="G137" s="4">
        <v>0</v>
      </c>
      <c r="H137" s="4">
        <v>0</v>
      </c>
      <c r="I137" s="4">
        <v>12700</v>
      </c>
      <c r="J137" s="4">
        <v>0</v>
      </c>
      <c r="K137" s="4">
        <v>0</v>
      </c>
      <c r="L137" s="4">
        <v>0</v>
      </c>
      <c r="M137" s="11" t="s">
        <v>64</v>
      </c>
      <c r="N137" s="4">
        <f t="shared" si="3"/>
        <v>0</v>
      </c>
      <c r="O137" s="4">
        <f t="shared" si="5"/>
        <v>0</v>
      </c>
    </row>
    <row r="138" spans="1:15" x14ac:dyDescent="0.3">
      <c r="A138" s="8" t="s">
        <v>134</v>
      </c>
      <c r="B138" s="9" t="s">
        <v>130</v>
      </c>
      <c r="C138" s="10" t="s">
        <v>133</v>
      </c>
      <c r="D138" s="11" t="s">
        <v>778</v>
      </c>
      <c r="E138" s="4">
        <v>9948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9948</v>
      </c>
      <c r="L138" s="4">
        <v>0</v>
      </c>
      <c r="M138" s="11" t="s">
        <v>88</v>
      </c>
      <c r="N138" s="4">
        <f t="shared" si="3"/>
        <v>0</v>
      </c>
      <c r="O138" s="4">
        <f t="shared" si="5"/>
        <v>0</v>
      </c>
    </row>
    <row r="139" spans="1:15" x14ac:dyDescent="0.3">
      <c r="A139" s="8" t="s">
        <v>412</v>
      </c>
      <c r="B139" s="9" t="s">
        <v>130</v>
      </c>
      <c r="C139" s="10" t="s">
        <v>835</v>
      </c>
      <c r="D139" s="11" t="s">
        <v>778</v>
      </c>
      <c r="E139" s="4">
        <v>9095.4599999999991</v>
      </c>
      <c r="F139" s="4">
        <v>9095.4599999999991</v>
      </c>
      <c r="G139" s="4">
        <v>0</v>
      </c>
      <c r="H139" s="4">
        <v>0</v>
      </c>
      <c r="I139" s="4">
        <v>9095.4599999999991</v>
      </c>
      <c r="J139" s="4">
        <v>0</v>
      </c>
      <c r="K139" s="4">
        <v>0</v>
      </c>
      <c r="L139" s="4">
        <v>0</v>
      </c>
      <c r="M139" s="11" t="s">
        <v>88</v>
      </c>
      <c r="N139" s="4">
        <f t="shared" si="3"/>
        <v>0</v>
      </c>
      <c r="O139" s="4">
        <f t="shared" si="5"/>
        <v>0</v>
      </c>
    </row>
    <row r="140" spans="1:15" x14ac:dyDescent="0.3">
      <c r="A140" s="8" t="s">
        <v>413</v>
      </c>
      <c r="B140" s="9" t="s">
        <v>130</v>
      </c>
      <c r="C140" s="10" t="s">
        <v>414</v>
      </c>
      <c r="D140" s="11" t="s">
        <v>778</v>
      </c>
      <c r="E140" s="4">
        <v>9157</v>
      </c>
      <c r="F140" s="4">
        <v>9157</v>
      </c>
      <c r="G140" s="4">
        <v>0</v>
      </c>
      <c r="H140" s="4">
        <v>0</v>
      </c>
      <c r="I140" s="4">
        <v>9157</v>
      </c>
      <c r="J140" s="4">
        <v>0</v>
      </c>
      <c r="K140" s="4">
        <v>0</v>
      </c>
      <c r="L140" s="4">
        <v>0</v>
      </c>
      <c r="M140" s="11" t="s">
        <v>88</v>
      </c>
      <c r="N140" s="4">
        <f t="shared" si="3"/>
        <v>0</v>
      </c>
      <c r="O140" s="4">
        <f t="shared" si="5"/>
        <v>0</v>
      </c>
    </row>
    <row r="141" spans="1:15" x14ac:dyDescent="0.3">
      <c r="A141" s="8" t="s">
        <v>135</v>
      </c>
      <c r="B141" s="9" t="s">
        <v>130</v>
      </c>
      <c r="C141" s="10" t="s">
        <v>136</v>
      </c>
      <c r="D141" s="11" t="s">
        <v>778</v>
      </c>
      <c r="E141" s="4">
        <v>3000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3000</v>
      </c>
      <c r="L141" s="4">
        <v>0</v>
      </c>
      <c r="M141" s="11" t="s">
        <v>388</v>
      </c>
      <c r="N141" s="4">
        <f t="shared" ref="N141:N204" si="6">+F141+G141-H141-I141</f>
        <v>0</v>
      </c>
      <c r="O141" s="4">
        <f t="shared" ref="O141:O204" si="7">+L141-N141</f>
        <v>0</v>
      </c>
    </row>
    <row r="142" spans="1:15" x14ac:dyDescent="0.3">
      <c r="A142" s="8" t="s">
        <v>620</v>
      </c>
      <c r="B142" s="9" t="s">
        <v>130</v>
      </c>
      <c r="C142" s="10" t="s">
        <v>836</v>
      </c>
      <c r="D142" s="11" t="s">
        <v>778</v>
      </c>
      <c r="E142" s="4">
        <v>2000</v>
      </c>
      <c r="F142" s="4">
        <v>0</v>
      </c>
      <c r="G142" s="4">
        <v>2000</v>
      </c>
      <c r="H142" s="4">
        <v>0</v>
      </c>
      <c r="I142" s="4">
        <v>2000</v>
      </c>
      <c r="J142" s="4">
        <v>0</v>
      </c>
      <c r="K142" s="4">
        <v>0</v>
      </c>
      <c r="L142" s="4">
        <v>0</v>
      </c>
      <c r="M142" s="11" t="s">
        <v>88</v>
      </c>
      <c r="N142" s="4">
        <f t="shared" si="6"/>
        <v>0</v>
      </c>
      <c r="O142" s="4">
        <f t="shared" si="7"/>
        <v>0</v>
      </c>
    </row>
    <row r="143" spans="1:15" x14ac:dyDescent="0.3">
      <c r="A143" s="8" t="s">
        <v>137</v>
      </c>
      <c r="B143" s="9" t="s">
        <v>130</v>
      </c>
      <c r="C143" s="10" t="s">
        <v>138</v>
      </c>
      <c r="D143" s="11" t="s">
        <v>778</v>
      </c>
      <c r="E143" s="4">
        <v>12500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12500</v>
      </c>
      <c r="L143" s="4">
        <v>0</v>
      </c>
      <c r="M143" s="11" t="s">
        <v>88</v>
      </c>
      <c r="N143" s="4">
        <f t="shared" si="6"/>
        <v>0</v>
      </c>
      <c r="O143" s="4">
        <f t="shared" si="7"/>
        <v>0</v>
      </c>
    </row>
    <row r="144" spans="1:15" x14ac:dyDescent="0.3">
      <c r="A144" s="8" t="s">
        <v>139</v>
      </c>
      <c r="B144" s="9" t="s">
        <v>130</v>
      </c>
      <c r="C144" s="10" t="s">
        <v>140</v>
      </c>
      <c r="D144" s="11" t="s">
        <v>775</v>
      </c>
      <c r="E144" s="4">
        <v>64996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64996</v>
      </c>
      <c r="L144" s="4">
        <v>0</v>
      </c>
      <c r="M144" s="11" t="s">
        <v>775</v>
      </c>
      <c r="N144" s="4">
        <f t="shared" si="6"/>
        <v>0</v>
      </c>
      <c r="O144" s="4">
        <f t="shared" si="7"/>
        <v>0</v>
      </c>
    </row>
    <row r="145" spans="1:15" x14ac:dyDescent="0.3">
      <c r="A145" s="8" t="s">
        <v>415</v>
      </c>
      <c r="B145" s="9" t="s">
        <v>130</v>
      </c>
      <c r="C145" s="10" t="s">
        <v>416</v>
      </c>
      <c r="D145" s="11" t="s">
        <v>769</v>
      </c>
      <c r="E145" s="4">
        <v>64968</v>
      </c>
      <c r="F145" s="4">
        <v>64968</v>
      </c>
      <c r="G145" s="4">
        <v>0</v>
      </c>
      <c r="H145" s="4">
        <v>0</v>
      </c>
      <c r="I145" s="4">
        <v>19143.68</v>
      </c>
      <c r="J145" s="4">
        <v>0</v>
      </c>
      <c r="K145" s="4">
        <v>0</v>
      </c>
      <c r="L145" s="4">
        <v>45824.32</v>
      </c>
      <c r="M145" s="11" t="s">
        <v>769</v>
      </c>
      <c r="N145" s="4">
        <f t="shared" si="6"/>
        <v>45824.32</v>
      </c>
      <c r="O145" s="4">
        <f t="shared" si="7"/>
        <v>0</v>
      </c>
    </row>
    <row r="146" spans="1:15" x14ac:dyDescent="0.3">
      <c r="A146" s="8" t="s">
        <v>417</v>
      </c>
      <c r="B146" s="9" t="s">
        <v>141</v>
      </c>
      <c r="C146" s="10" t="s">
        <v>418</v>
      </c>
      <c r="D146" s="11" t="s">
        <v>778</v>
      </c>
      <c r="E146" s="4">
        <v>1244.4000000000001</v>
      </c>
      <c r="F146" s="4">
        <v>0.40000000000009095</v>
      </c>
      <c r="G146" s="4">
        <v>0</v>
      </c>
      <c r="H146" s="4">
        <v>0</v>
      </c>
      <c r="I146" s="4">
        <v>0</v>
      </c>
      <c r="J146" s="4">
        <v>0</v>
      </c>
      <c r="K146" s="4">
        <v>1244</v>
      </c>
      <c r="L146" s="4">
        <v>0.40000000000009095</v>
      </c>
      <c r="M146" s="11" t="s">
        <v>10</v>
      </c>
      <c r="N146" s="4">
        <f t="shared" si="6"/>
        <v>0.40000000000009095</v>
      </c>
      <c r="O146" s="4">
        <f t="shared" si="7"/>
        <v>0</v>
      </c>
    </row>
    <row r="147" spans="1:15" x14ac:dyDescent="0.3">
      <c r="A147" s="8" t="s">
        <v>621</v>
      </c>
      <c r="B147" s="9" t="s">
        <v>141</v>
      </c>
      <c r="C147" s="10" t="s">
        <v>142</v>
      </c>
      <c r="D147" s="11" t="s">
        <v>778</v>
      </c>
      <c r="E147" s="4">
        <v>1244.4000000000001</v>
      </c>
      <c r="F147" s="4">
        <v>0</v>
      </c>
      <c r="G147" s="4">
        <v>1244.4000000000001</v>
      </c>
      <c r="H147" s="4">
        <v>0</v>
      </c>
      <c r="I147" s="4">
        <v>1244.4000000000001</v>
      </c>
      <c r="J147" s="4">
        <v>0</v>
      </c>
      <c r="K147" s="4">
        <v>0</v>
      </c>
      <c r="L147" s="4">
        <v>0</v>
      </c>
      <c r="M147" s="11" t="s">
        <v>10</v>
      </c>
      <c r="N147" s="4">
        <f t="shared" si="6"/>
        <v>0</v>
      </c>
      <c r="O147" s="4">
        <f t="shared" si="7"/>
        <v>0</v>
      </c>
    </row>
    <row r="148" spans="1:15" x14ac:dyDescent="0.3">
      <c r="A148" s="8" t="s">
        <v>419</v>
      </c>
      <c r="B148" s="9" t="s">
        <v>141</v>
      </c>
      <c r="C148" s="10" t="s">
        <v>420</v>
      </c>
      <c r="D148" s="11" t="s">
        <v>778</v>
      </c>
      <c r="E148" s="4">
        <v>6000</v>
      </c>
      <c r="F148" s="4">
        <v>6000</v>
      </c>
      <c r="G148" s="4">
        <v>0</v>
      </c>
      <c r="H148" s="4">
        <v>0</v>
      </c>
      <c r="I148" s="4">
        <v>6000</v>
      </c>
      <c r="J148" s="4">
        <v>0</v>
      </c>
      <c r="K148" s="4">
        <v>0</v>
      </c>
      <c r="L148" s="4">
        <v>0</v>
      </c>
      <c r="M148" s="11" t="s">
        <v>88</v>
      </c>
      <c r="N148" s="4">
        <f t="shared" si="6"/>
        <v>0</v>
      </c>
      <c r="O148" s="4">
        <f t="shared" si="7"/>
        <v>0</v>
      </c>
    </row>
    <row r="149" spans="1:15" x14ac:dyDescent="0.3">
      <c r="A149" s="8" t="s">
        <v>421</v>
      </c>
      <c r="B149" s="9" t="s">
        <v>141</v>
      </c>
      <c r="C149" s="10" t="s">
        <v>143</v>
      </c>
      <c r="D149" s="11" t="s">
        <v>778</v>
      </c>
      <c r="E149" s="4">
        <v>20000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20000</v>
      </c>
      <c r="L149" s="4">
        <v>0</v>
      </c>
      <c r="M149" s="11" t="s">
        <v>61</v>
      </c>
      <c r="N149" s="4">
        <f t="shared" si="6"/>
        <v>0</v>
      </c>
      <c r="O149" s="4">
        <f t="shared" si="7"/>
        <v>0</v>
      </c>
    </row>
    <row r="150" spans="1:15" x14ac:dyDescent="0.3">
      <c r="A150" s="8" t="s">
        <v>622</v>
      </c>
      <c r="B150" s="9" t="s">
        <v>141</v>
      </c>
      <c r="C150" s="10" t="s">
        <v>143</v>
      </c>
      <c r="D150" s="11" t="s">
        <v>778</v>
      </c>
      <c r="E150" s="4">
        <v>20000</v>
      </c>
      <c r="F150" s="4">
        <v>0</v>
      </c>
      <c r="G150" s="4">
        <v>20000</v>
      </c>
      <c r="H150" s="4">
        <v>0</v>
      </c>
      <c r="I150" s="4">
        <v>20000</v>
      </c>
      <c r="J150" s="4">
        <v>0</v>
      </c>
      <c r="K150" s="4">
        <v>0</v>
      </c>
      <c r="L150" s="4">
        <v>0</v>
      </c>
      <c r="M150" s="11" t="s">
        <v>61</v>
      </c>
      <c r="N150" s="4">
        <f t="shared" si="6"/>
        <v>0</v>
      </c>
      <c r="O150" s="4">
        <f t="shared" si="7"/>
        <v>0</v>
      </c>
    </row>
    <row r="151" spans="1:15" x14ac:dyDescent="0.3">
      <c r="A151" s="8" t="s">
        <v>422</v>
      </c>
      <c r="B151" s="9" t="s">
        <v>141</v>
      </c>
      <c r="C151" s="10" t="s">
        <v>423</v>
      </c>
      <c r="D151" s="11" t="s">
        <v>778</v>
      </c>
      <c r="E151" s="4">
        <v>20000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20000</v>
      </c>
      <c r="L151" s="4">
        <v>0</v>
      </c>
      <c r="M151" s="11" t="s">
        <v>388</v>
      </c>
      <c r="N151" s="4">
        <f t="shared" si="6"/>
        <v>0</v>
      </c>
      <c r="O151" s="4">
        <f t="shared" si="7"/>
        <v>0</v>
      </c>
    </row>
    <row r="152" spans="1:15" x14ac:dyDescent="0.3">
      <c r="A152" s="8" t="s">
        <v>623</v>
      </c>
      <c r="B152" s="9" t="s">
        <v>141</v>
      </c>
      <c r="C152" s="10" t="s">
        <v>837</v>
      </c>
      <c r="D152" s="11" t="s">
        <v>778</v>
      </c>
      <c r="E152" s="4">
        <v>20000</v>
      </c>
      <c r="F152" s="4">
        <v>0</v>
      </c>
      <c r="G152" s="4">
        <v>20000</v>
      </c>
      <c r="H152" s="4">
        <v>0</v>
      </c>
      <c r="I152" s="4">
        <v>20000</v>
      </c>
      <c r="J152" s="4">
        <v>0</v>
      </c>
      <c r="K152" s="4">
        <v>0</v>
      </c>
      <c r="L152" s="4">
        <v>0</v>
      </c>
      <c r="M152" s="11" t="s">
        <v>388</v>
      </c>
      <c r="N152" s="4">
        <f t="shared" si="6"/>
        <v>0</v>
      </c>
      <c r="O152" s="4">
        <f t="shared" si="7"/>
        <v>0</v>
      </c>
    </row>
    <row r="153" spans="1:15" x14ac:dyDescent="0.3">
      <c r="A153" s="8" t="s">
        <v>624</v>
      </c>
      <c r="B153" s="9" t="s">
        <v>141</v>
      </c>
      <c r="C153" s="10" t="s">
        <v>838</v>
      </c>
      <c r="D153" s="11" t="s">
        <v>778</v>
      </c>
      <c r="E153" s="4">
        <v>10000</v>
      </c>
      <c r="F153" s="4">
        <v>0</v>
      </c>
      <c r="G153" s="4">
        <v>10000</v>
      </c>
      <c r="H153" s="4">
        <v>0</v>
      </c>
      <c r="I153" s="4">
        <v>10000</v>
      </c>
      <c r="J153" s="4">
        <v>0</v>
      </c>
      <c r="K153" s="4">
        <v>0</v>
      </c>
      <c r="L153" s="4">
        <v>0</v>
      </c>
      <c r="M153" s="11" t="s">
        <v>61</v>
      </c>
      <c r="N153" s="4">
        <f t="shared" si="6"/>
        <v>0</v>
      </c>
      <c r="O153" s="4">
        <f t="shared" si="7"/>
        <v>0</v>
      </c>
    </row>
    <row r="154" spans="1:15" x14ac:dyDescent="0.3">
      <c r="A154" s="8" t="s">
        <v>144</v>
      </c>
      <c r="B154" s="9" t="s">
        <v>141</v>
      </c>
      <c r="C154" s="10" t="s">
        <v>145</v>
      </c>
      <c r="D154" s="11" t="s">
        <v>768</v>
      </c>
      <c r="E154" s="4">
        <v>251048.68</v>
      </c>
      <c r="F154" s="4">
        <v>0</v>
      </c>
      <c r="G154" s="4">
        <v>0</v>
      </c>
      <c r="H154" s="4">
        <v>0</v>
      </c>
      <c r="I154" s="4">
        <v>0</v>
      </c>
      <c r="J154" s="4">
        <v>16.489999999999998</v>
      </c>
      <c r="K154" s="4">
        <v>251048.68</v>
      </c>
      <c r="L154" s="4">
        <v>0</v>
      </c>
      <c r="M154" s="11" t="s">
        <v>768</v>
      </c>
      <c r="N154" s="4">
        <f t="shared" si="6"/>
        <v>0</v>
      </c>
      <c r="O154" s="4">
        <f t="shared" si="7"/>
        <v>0</v>
      </c>
    </row>
    <row r="155" spans="1:15" x14ac:dyDescent="0.3">
      <c r="A155" s="8" t="s">
        <v>424</v>
      </c>
      <c r="B155" s="9" t="s">
        <v>141</v>
      </c>
      <c r="C155" s="10" t="s">
        <v>425</v>
      </c>
      <c r="D155" s="11" t="s">
        <v>768</v>
      </c>
      <c r="E155" s="4">
        <v>339444</v>
      </c>
      <c r="F155" s="4">
        <v>339444</v>
      </c>
      <c r="G155" s="4">
        <v>0</v>
      </c>
      <c r="H155" s="4">
        <v>0</v>
      </c>
      <c r="I155" s="4">
        <v>68569.87</v>
      </c>
      <c r="J155" s="4">
        <v>0</v>
      </c>
      <c r="K155" s="4">
        <v>0</v>
      </c>
      <c r="L155" s="4">
        <v>270874.13</v>
      </c>
      <c r="M155" s="11" t="s">
        <v>768</v>
      </c>
      <c r="N155" s="4">
        <f t="shared" si="6"/>
        <v>270874.13</v>
      </c>
      <c r="O155" s="4">
        <f t="shared" si="7"/>
        <v>0</v>
      </c>
    </row>
    <row r="156" spans="1:15" x14ac:dyDescent="0.3">
      <c r="A156" s="8" t="s">
        <v>146</v>
      </c>
      <c r="B156" s="9" t="s">
        <v>147</v>
      </c>
      <c r="C156" s="10" t="s">
        <v>148</v>
      </c>
      <c r="D156" s="11" t="s">
        <v>778</v>
      </c>
      <c r="E156" s="4">
        <v>24306.44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24306.44</v>
      </c>
      <c r="L156" s="4">
        <v>0</v>
      </c>
      <c r="M156" s="11" t="s">
        <v>388</v>
      </c>
      <c r="N156" s="4">
        <f t="shared" si="6"/>
        <v>0</v>
      </c>
      <c r="O156" s="4">
        <f t="shared" si="7"/>
        <v>0</v>
      </c>
    </row>
    <row r="157" spans="1:15" x14ac:dyDescent="0.3">
      <c r="A157" s="8" t="s">
        <v>625</v>
      </c>
      <c r="B157" s="9" t="s">
        <v>147</v>
      </c>
      <c r="C157" s="10" t="s">
        <v>148</v>
      </c>
      <c r="D157" s="11" t="s">
        <v>778</v>
      </c>
      <c r="E157" s="4">
        <v>28779.77</v>
      </c>
      <c r="F157" s="4">
        <v>0</v>
      </c>
      <c r="G157" s="4">
        <v>28779.77</v>
      </c>
      <c r="H157" s="4">
        <v>0</v>
      </c>
      <c r="I157" s="4">
        <v>28779.77</v>
      </c>
      <c r="J157" s="4">
        <v>0</v>
      </c>
      <c r="K157" s="4">
        <v>0</v>
      </c>
      <c r="L157" s="4">
        <v>0</v>
      </c>
      <c r="M157" s="11" t="s">
        <v>388</v>
      </c>
      <c r="N157" s="4">
        <f t="shared" si="6"/>
        <v>0</v>
      </c>
      <c r="O157" s="4">
        <f t="shared" si="7"/>
        <v>0</v>
      </c>
    </row>
    <row r="158" spans="1:15" x14ac:dyDescent="0.3">
      <c r="A158" s="8" t="s">
        <v>426</v>
      </c>
      <c r="B158" s="9" t="s">
        <v>147</v>
      </c>
      <c r="C158" s="10" t="s">
        <v>149</v>
      </c>
      <c r="D158" s="11" t="s">
        <v>778</v>
      </c>
      <c r="E158" s="4">
        <v>3000</v>
      </c>
      <c r="F158" s="4">
        <v>3000</v>
      </c>
      <c r="G158" s="4">
        <v>0</v>
      </c>
      <c r="H158" s="4">
        <v>0</v>
      </c>
      <c r="I158" s="4">
        <v>3000</v>
      </c>
      <c r="J158" s="4">
        <v>0</v>
      </c>
      <c r="K158" s="4">
        <v>0</v>
      </c>
      <c r="L158" s="4">
        <v>0</v>
      </c>
      <c r="M158" s="11" t="s">
        <v>64</v>
      </c>
      <c r="N158" s="4">
        <f t="shared" si="6"/>
        <v>0</v>
      </c>
      <c r="O158" s="4">
        <f t="shared" si="7"/>
        <v>0</v>
      </c>
    </row>
    <row r="159" spans="1:15" x14ac:dyDescent="0.3">
      <c r="A159" s="8" t="s">
        <v>626</v>
      </c>
      <c r="B159" s="9" t="s">
        <v>147</v>
      </c>
      <c r="C159" s="10" t="s">
        <v>839</v>
      </c>
      <c r="D159" s="11" t="s">
        <v>778</v>
      </c>
      <c r="E159" s="4">
        <v>27377.21</v>
      </c>
      <c r="F159" s="4">
        <v>0</v>
      </c>
      <c r="G159" s="4">
        <v>27377.21</v>
      </c>
      <c r="H159" s="4">
        <v>0</v>
      </c>
      <c r="I159" s="4">
        <v>0</v>
      </c>
      <c r="J159" s="4">
        <v>0</v>
      </c>
      <c r="K159" s="4">
        <v>0</v>
      </c>
      <c r="L159" s="4">
        <v>27377.21</v>
      </c>
      <c r="M159" s="11" t="s">
        <v>57</v>
      </c>
      <c r="N159" s="4">
        <f t="shared" si="6"/>
        <v>27377.21</v>
      </c>
      <c r="O159" s="4">
        <f t="shared" si="7"/>
        <v>0</v>
      </c>
    </row>
    <row r="160" spans="1:15" x14ac:dyDescent="0.3">
      <c r="A160" s="8" t="s">
        <v>427</v>
      </c>
      <c r="B160" s="9" t="s">
        <v>147</v>
      </c>
      <c r="C160" s="10" t="s">
        <v>428</v>
      </c>
      <c r="D160" s="11" t="s">
        <v>778</v>
      </c>
      <c r="E160" s="4">
        <v>1388.86</v>
      </c>
      <c r="F160" s="4">
        <v>1388.86</v>
      </c>
      <c r="G160" s="4">
        <v>0</v>
      </c>
      <c r="H160" s="4">
        <v>0</v>
      </c>
      <c r="I160" s="4">
        <v>1388.86</v>
      </c>
      <c r="J160" s="4">
        <v>0</v>
      </c>
      <c r="K160" s="4">
        <v>0</v>
      </c>
      <c r="L160" s="4">
        <v>0</v>
      </c>
      <c r="M160" s="11" t="s">
        <v>88</v>
      </c>
      <c r="N160" s="4">
        <f t="shared" si="6"/>
        <v>0</v>
      </c>
      <c r="O160" s="4">
        <f t="shared" si="7"/>
        <v>0</v>
      </c>
    </row>
    <row r="161" spans="1:15" x14ac:dyDescent="0.3">
      <c r="A161" s="8" t="s">
        <v>627</v>
      </c>
      <c r="B161" s="9" t="s">
        <v>147</v>
      </c>
      <c r="C161" s="10" t="s">
        <v>840</v>
      </c>
      <c r="D161" s="11" t="s">
        <v>778</v>
      </c>
      <c r="E161" s="4">
        <v>1335.32</v>
      </c>
      <c r="F161" s="4">
        <v>0</v>
      </c>
      <c r="G161" s="4">
        <v>1335.32</v>
      </c>
      <c r="H161" s="4">
        <v>0</v>
      </c>
      <c r="I161" s="4">
        <v>0</v>
      </c>
      <c r="J161" s="4">
        <v>0</v>
      </c>
      <c r="K161" s="4">
        <v>0</v>
      </c>
      <c r="L161" s="4">
        <v>1335.32</v>
      </c>
      <c r="M161" s="11" t="s">
        <v>88</v>
      </c>
      <c r="N161" s="4">
        <f t="shared" si="6"/>
        <v>1335.32</v>
      </c>
      <c r="O161" s="4">
        <f t="shared" si="7"/>
        <v>0</v>
      </c>
    </row>
    <row r="162" spans="1:15" x14ac:dyDescent="0.3">
      <c r="A162" s="8" t="s">
        <v>150</v>
      </c>
      <c r="B162" s="9" t="s">
        <v>147</v>
      </c>
      <c r="C162" s="10" t="s">
        <v>151</v>
      </c>
      <c r="D162" s="11" t="s">
        <v>778</v>
      </c>
      <c r="E162" s="4">
        <v>58254.52</v>
      </c>
      <c r="F162" s="4">
        <v>-1408.19</v>
      </c>
      <c r="G162" s="4">
        <v>0</v>
      </c>
      <c r="H162" s="4">
        <v>0</v>
      </c>
      <c r="I162" s="4">
        <v>0</v>
      </c>
      <c r="J162" s="4">
        <v>0</v>
      </c>
      <c r="K162" s="4">
        <v>59662.71</v>
      </c>
      <c r="L162" s="4">
        <v>-1408.1900000000023</v>
      </c>
      <c r="M162" s="11" t="s">
        <v>88</v>
      </c>
      <c r="N162" s="4">
        <f t="shared" si="6"/>
        <v>-1408.19</v>
      </c>
      <c r="O162" s="4">
        <f t="shared" si="7"/>
        <v>-2.2737367544323206E-12</v>
      </c>
    </row>
    <row r="163" spans="1:15" x14ac:dyDescent="0.3">
      <c r="A163" s="8" t="s">
        <v>152</v>
      </c>
      <c r="B163" s="9" t="s">
        <v>147</v>
      </c>
      <c r="C163" s="10" t="s">
        <v>153</v>
      </c>
      <c r="D163" s="11" t="s">
        <v>778</v>
      </c>
      <c r="E163" s="4">
        <v>33795.61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33795.61</v>
      </c>
      <c r="L163" s="4">
        <v>0</v>
      </c>
      <c r="M163" s="11" t="s">
        <v>64</v>
      </c>
      <c r="N163" s="4">
        <f t="shared" si="6"/>
        <v>0</v>
      </c>
      <c r="O163" s="4">
        <f t="shared" si="7"/>
        <v>0</v>
      </c>
    </row>
    <row r="164" spans="1:15" x14ac:dyDescent="0.3">
      <c r="A164" s="8" t="s">
        <v>628</v>
      </c>
      <c r="B164" s="9" t="s">
        <v>147</v>
      </c>
      <c r="C164" s="10" t="s">
        <v>153</v>
      </c>
      <c r="D164" s="11" t="s">
        <v>778</v>
      </c>
      <c r="E164" s="4">
        <v>19410.95</v>
      </c>
      <c r="F164" s="4">
        <v>0</v>
      </c>
      <c r="G164" s="4">
        <v>19410.95</v>
      </c>
      <c r="H164" s="4">
        <v>0</v>
      </c>
      <c r="I164" s="4">
        <v>19410.95</v>
      </c>
      <c r="J164" s="4">
        <v>0</v>
      </c>
      <c r="K164" s="4">
        <v>0</v>
      </c>
      <c r="L164" s="4">
        <v>0</v>
      </c>
      <c r="M164" s="11" t="s">
        <v>64</v>
      </c>
      <c r="N164" s="4">
        <f t="shared" si="6"/>
        <v>0</v>
      </c>
      <c r="O164" s="4">
        <f t="shared" si="7"/>
        <v>0</v>
      </c>
    </row>
    <row r="165" spans="1:15" x14ac:dyDescent="0.3">
      <c r="A165" s="8" t="s">
        <v>629</v>
      </c>
      <c r="B165" s="9" t="s">
        <v>147</v>
      </c>
      <c r="C165" s="10" t="s">
        <v>153</v>
      </c>
      <c r="D165" s="11" t="s">
        <v>778</v>
      </c>
      <c r="E165" s="4">
        <v>31543.08</v>
      </c>
      <c r="F165" s="4">
        <v>0</v>
      </c>
      <c r="G165" s="4">
        <v>31543.08</v>
      </c>
      <c r="H165" s="4">
        <v>0</v>
      </c>
      <c r="I165" s="4">
        <v>0</v>
      </c>
      <c r="J165" s="4">
        <v>0</v>
      </c>
      <c r="K165" s="4">
        <v>0</v>
      </c>
      <c r="L165" s="4">
        <v>31543.08</v>
      </c>
      <c r="M165" s="11" t="s">
        <v>64</v>
      </c>
      <c r="N165" s="4">
        <f t="shared" si="6"/>
        <v>31543.08</v>
      </c>
      <c r="O165" s="4">
        <f t="shared" si="7"/>
        <v>0</v>
      </c>
    </row>
    <row r="166" spans="1:15" x14ac:dyDescent="0.3">
      <c r="A166" s="8" t="s">
        <v>429</v>
      </c>
      <c r="B166" s="9" t="s">
        <v>147</v>
      </c>
      <c r="C166" s="10" t="s">
        <v>430</v>
      </c>
      <c r="D166" s="11" t="s">
        <v>778</v>
      </c>
      <c r="E166" s="4">
        <v>32901.24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32901.24</v>
      </c>
      <c r="L166" s="4">
        <v>0</v>
      </c>
      <c r="M166" s="11" t="s">
        <v>57</v>
      </c>
      <c r="N166" s="4">
        <f t="shared" si="6"/>
        <v>0</v>
      </c>
      <c r="O166" s="4">
        <f t="shared" si="7"/>
        <v>0</v>
      </c>
    </row>
    <row r="167" spans="1:15" x14ac:dyDescent="0.3">
      <c r="A167" s="8" t="s">
        <v>630</v>
      </c>
      <c r="B167" s="9" t="s">
        <v>147</v>
      </c>
      <c r="C167" s="10" t="s">
        <v>841</v>
      </c>
      <c r="D167" s="11" t="s">
        <v>778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11" t="s">
        <v>57</v>
      </c>
      <c r="N167" s="4">
        <f t="shared" si="6"/>
        <v>0</v>
      </c>
      <c r="O167" s="4">
        <f t="shared" si="7"/>
        <v>0</v>
      </c>
    </row>
    <row r="168" spans="1:15" x14ac:dyDescent="0.3">
      <c r="A168" s="8" t="s">
        <v>631</v>
      </c>
      <c r="B168" s="9" t="s">
        <v>147</v>
      </c>
      <c r="C168" s="10" t="s">
        <v>841</v>
      </c>
      <c r="D168" s="11" t="s">
        <v>778</v>
      </c>
      <c r="E168" s="4">
        <v>31237.7</v>
      </c>
      <c r="F168" s="4">
        <v>0</v>
      </c>
      <c r="G168" s="4">
        <v>31237.7</v>
      </c>
      <c r="H168" s="4">
        <v>0</v>
      </c>
      <c r="I168" s="4">
        <v>31237.7</v>
      </c>
      <c r="J168" s="4">
        <v>0</v>
      </c>
      <c r="K168" s="4">
        <v>0</v>
      </c>
      <c r="L168" s="4">
        <v>0</v>
      </c>
      <c r="M168" s="11" t="s">
        <v>57</v>
      </c>
      <c r="N168" s="4">
        <f t="shared" si="6"/>
        <v>0</v>
      </c>
      <c r="O168" s="4">
        <f t="shared" si="7"/>
        <v>0</v>
      </c>
    </row>
    <row r="169" spans="1:15" x14ac:dyDescent="0.3">
      <c r="A169" s="8" t="s">
        <v>431</v>
      </c>
      <c r="B169" s="9" t="s">
        <v>147</v>
      </c>
      <c r="C169" s="10" t="s">
        <v>432</v>
      </c>
      <c r="D169" s="11" t="s">
        <v>778</v>
      </c>
      <c r="E169" s="4">
        <v>1964.11</v>
      </c>
      <c r="F169" s="4">
        <v>1964.11</v>
      </c>
      <c r="G169" s="4">
        <v>0</v>
      </c>
      <c r="H169" s="4">
        <v>0</v>
      </c>
      <c r="I169" s="4">
        <v>1964.11</v>
      </c>
      <c r="J169" s="4">
        <v>0</v>
      </c>
      <c r="K169" s="4">
        <v>0</v>
      </c>
      <c r="L169" s="4">
        <v>0</v>
      </c>
      <c r="M169" s="11" t="s">
        <v>57</v>
      </c>
      <c r="N169" s="4">
        <f t="shared" si="6"/>
        <v>0</v>
      </c>
      <c r="O169" s="4">
        <f t="shared" si="7"/>
        <v>0</v>
      </c>
    </row>
    <row r="170" spans="1:15" x14ac:dyDescent="0.3">
      <c r="A170" s="8" t="s">
        <v>632</v>
      </c>
      <c r="B170" s="9" t="s">
        <v>147</v>
      </c>
      <c r="C170" s="10" t="s">
        <v>842</v>
      </c>
      <c r="D170" s="11" t="s">
        <v>778</v>
      </c>
      <c r="E170" s="4">
        <v>15213.92</v>
      </c>
      <c r="F170" s="4">
        <v>0</v>
      </c>
      <c r="G170" s="4">
        <v>15213.92</v>
      </c>
      <c r="H170" s="4">
        <v>0</v>
      </c>
      <c r="I170" s="4">
        <v>15213.92</v>
      </c>
      <c r="J170" s="4">
        <v>0</v>
      </c>
      <c r="K170" s="4">
        <v>0</v>
      </c>
      <c r="L170" s="4">
        <v>0</v>
      </c>
      <c r="M170" s="11" t="s">
        <v>57</v>
      </c>
      <c r="N170" s="4">
        <f t="shared" si="6"/>
        <v>0</v>
      </c>
      <c r="O170" s="4">
        <f t="shared" si="7"/>
        <v>0</v>
      </c>
    </row>
    <row r="171" spans="1:15" x14ac:dyDescent="0.3">
      <c r="A171" s="8" t="s">
        <v>633</v>
      </c>
      <c r="B171" s="9" t="s">
        <v>147</v>
      </c>
      <c r="C171" s="10" t="s">
        <v>843</v>
      </c>
      <c r="D171" s="11" t="s">
        <v>778</v>
      </c>
      <c r="E171" s="4">
        <v>25509.25</v>
      </c>
      <c r="F171" s="4">
        <v>0</v>
      </c>
      <c r="G171" s="4">
        <v>25509.25</v>
      </c>
      <c r="H171" s="4">
        <v>0</v>
      </c>
      <c r="I171" s="4">
        <v>0</v>
      </c>
      <c r="J171" s="4">
        <v>0</v>
      </c>
      <c r="K171" s="4">
        <v>0</v>
      </c>
      <c r="L171" s="4">
        <v>25509.25</v>
      </c>
      <c r="M171" s="11" t="s">
        <v>57</v>
      </c>
      <c r="N171" s="4">
        <f t="shared" si="6"/>
        <v>25509.25</v>
      </c>
      <c r="O171" s="4">
        <f t="shared" si="7"/>
        <v>0</v>
      </c>
    </row>
    <row r="172" spans="1:15" x14ac:dyDescent="0.3">
      <c r="A172" s="8" t="s">
        <v>634</v>
      </c>
      <c r="B172" s="9" t="s">
        <v>147</v>
      </c>
      <c r="C172" s="10" t="s">
        <v>844</v>
      </c>
      <c r="D172" s="11" t="s">
        <v>778</v>
      </c>
      <c r="E172" s="4">
        <v>12474.95</v>
      </c>
      <c r="F172" s="4">
        <v>0</v>
      </c>
      <c r="G172" s="4">
        <v>12474.95</v>
      </c>
      <c r="H172" s="4">
        <v>0</v>
      </c>
      <c r="I172" s="4">
        <v>0</v>
      </c>
      <c r="J172" s="4">
        <v>0</v>
      </c>
      <c r="K172" s="4">
        <v>0</v>
      </c>
      <c r="L172" s="4">
        <v>12474.95</v>
      </c>
      <c r="M172" s="11" t="s">
        <v>61</v>
      </c>
      <c r="N172" s="4">
        <f t="shared" si="6"/>
        <v>12474.95</v>
      </c>
      <c r="O172" s="4">
        <f t="shared" si="7"/>
        <v>0</v>
      </c>
    </row>
    <row r="173" spans="1:15" x14ac:dyDescent="0.3">
      <c r="A173" s="8" t="s">
        <v>433</v>
      </c>
      <c r="B173" s="9" t="s">
        <v>147</v>
      </c>
      <c r="C173" s="10" t="s">
        <v>154</v>
      </c>
      <c r="D173" s="11" t="s">
        <v>778</v>
      </c>
      <c r="E173" s="4">
        <v>11901.5</v>
      </c>
      <c r="F173" s="4">
        <v>11901.5</v>
      </c>
      <c r="G173" s="4">
        <v>0</v>
      </c>
      <c r="H173" s="4">
        <v>0</v>
      </c>
      <c r="I173" s="4">
        <v>11901.5</v>
      </c>
      <c r="J173" s="4">
        <v>0</v>
      </c>
      <c r="K173" s="4">
        <v>0</v>
      </c>
      <c r="L173" s="4">
        <v>0</v>
      </c>
      <c r="M173" s="11" t="s">
        <v>61</v>
      </c>
      <c r="N173" s="4">
        <f t="shared" si="6"/>
        <v>0</v>
      </c>
      <c r="O173" s="4">
        <f t="shared" si="7"/>
        <v>0</v>
      </c>
    </row>
    <row r="174" spans="1:15" x14ac:dyDescent="0.3">
      <c r="A174" s="8" t="s">
        <v>434</v>
      </c>
      <c r="B174" s="9" t="s">
        <v>147</v>
      </c>
      <c r="C174" s="10" t="s">
        <v>435</v>
      </c>
      <c r="D174" s="11" t="s">
        <v>778</v>
      </c>
      <c r="E174" s="4">
        <v>17515.61</v>
      </c>
      <c r="F174" s="4">
        <v>2000</v>
      </c>
      <c r="G174" s="4">
        <v>0</v>
      </c>
      <c r="H174" s="4">
        <v>0</v>
      </c>
      <c r="I174" s="4">
        <v>2000</v>
      </c>
      <c r="J174" s="4">
        <v>0</v>
      </c>
      <c r="K174" s="4">
        <v>15515.61</v>
      </c>
      <c r="L174" s="4">
        <v>0</v>
      </c>
      <c r="M174" s="11" t="s">
        <v>61</v>
      </c>
      <c r="N174" s="4">
        <f t="shared" si="6"/>
        <v>0</v>
      </c>
      <c r="O174" s="4">
        <f t="shared" si="7"/>
        <v>0</v>
      </c>
    </row>
    <row r="175" spans="1:15" x14ac:dyDescent="0.3">
      <c r="A175" s="8" t="s">
        <v>635</v>
      </c>
      <c r="B175" s="9" t="s">
        <v>147</v>
      </c>
      <c r="C175" s="10" t="s">
        <v>435</v>
      </c>
      <c r="D175" s="11" t="s">
        <v>778</v>
      </c>
      <c r="E175" s="4">
        <v>5868.17</v>
      </c>
      <c r="F175" s="4">
        <v>0</v>
      </c>
      <c r="G175" s="4">
        <v>5868.17</v>
      </c>
      <c r="H175" s="4">
        <v>0</v>
      </c>
      <c r="I175" s="4">
        <v>5868.17</v>
      </c>
      <c r="J175" s="4">
        <v>0</v>
      </c>
      <c r="K175" s="4">
        <v>0</v>
      </c>
      <c r="L175" s="4">
        <v>0</v>
      </c>
      <c r="M175" s="11" t="s">
        <v>61</v>
      </c>
      <c r="N175" s="4">
        <f t="shared" si="6"/>
        <v>0</v>
      </c>
      <c r="O175" s="4">
        <f t="shared" si="7"/>
        <v>0</v>
      </c>
    </row>
    <row r="176" spans="1:15" x14ac:dyDescent="0.3">
      <c r="A176" s="8" t="s">
        <v>636</v>
      </c>
      <c r="B176" s="9" t="s">
        <v>147</v>
      </c>
      <c r="C176" s="10" t="s">
        <v>845</v>
      </c>
      <c r="D176" s="11" t="s">
        <v>778</v>
      </c>
      <c r="E176" s="4">
        <v>6458.87</v>
      </c>
      <c r="F176" s="4">
        <v>0</v>
      </c>
      <c r="G176" s="4">
        <v>6458.87</v>
      </c>
      <c r="H176" s="4">
        <v>0</v>
      </c>
      <c r="I176" s="4">
        <v>0</v>
      </c>
      <c r="J176" s="4">
        <v>0</v>
      </c>
      <c r="K176" s="4">
        <v>0</v>
      </c>
      <c r="L176" s="4">
        <v>6458.87</v>
      </c>
      <c r="M176" s="11" t="s">
        <v>61</v>
      </c>
      <c r="N176" s="4">
        <f t="shared" si="6"/>
        <v>6458.87</v>
      </c>
      <c r="O176" s="4">
        <f t="shared" si="7"/>
        <v>0</v>
      </c>
    </row>
    <row r="177" spans="1:15" x14ac:dyDescent="0.3">
      <c r="A177" s="8" t="s">
        <v>436</v>
      </c>
      <c r="B177" s="9" t="s">
        <v>147</v>
      </c>
      <c r="C177" s="10" t="s">
        <v>437</v>
      </c>
      <c r="D177" s="11" t="s">
        <v>778</v>
      </c>
      <c r="E177" s="4">
        <v>31252.77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31252.77</v>
      </c>
      <c r="L177" s="4">
        <v>0</v>
      </c>
      <c r="M177" s="11" t="s">
        <v>61</v>
      </c>
      <c r="N177" s="4">
        <f t="shared" si="6"/>
        <v>0</v>
      </c>
      <c r="O177" s="4">
        <f t="shared" si="7"/>
        <v>0</v>
      </c>
    </row>
    <row r="178" spans="1:15" x14ac:dyDescent="0.3">
      <c r="A178" s="8" t="s">
        <v>637</v>
      </c>
      <c r="B178" s="9" t="s">
        <v>147</v>
      </c>
      <c r="C178" s="10" t="s">
        <v>846</v>
      </c>
      <c r="D178" s="11" t="s">
        <v>778</v>
      </c>
      <c r="E178" s="4">
        <v>14821.73</v>
      </c>
      <c r="F178" s="4">
        <v>0</v>
      </c>
      <c r="G178" s="4">
        <v>14821.73</v>
      </c>
      <c r="H178" s="4">
        <v>0</v>
      </c>
      <c r="I178" s="4">
        <v>14821.73</v>
      </c>
      <c r="J178" s="4">
        <v>0</v>
      </c>
      <c r="K178" s="4">
        <v>0</v>
      </c>
      <c r="L178" s="4">
        <v>0</v>
      </c>
      <c r="M178" s="11" t="s">
        <v>61</v>
      </c>
      <c r="N178" s="4">
        <f t="shared" si="6"/>
        <v>0</v>
      </c>
      <c r="O178" s="4">
        <f t="shared" si="7"/>
        <v>0</v>
      </c>
    </row>
    <row r="179" spans="1:15" x14ac:dyDescent="0.3">
      <c r="A179" s="8" t="s">
        <v>157</v>
      </c>
      <c r="B179" s="9" t="s">
        <v>147</v>
      </c>
      <c r="C179" s="10" t="s">
        <v>156</v>
      </c>
      <c r="D179" s="11" t="s">
        <v>778</v>
      </c>
      <c r="E179" s="4">
        <v>24251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24251</v>
      </c>
      <c r="L179" s="4">
        <v>0</v>
      </c>
      <c r="M179" s="11" t="s">
        <v>57</v>
      </c>
      <c r="N179" s="4">
        <f t="shared" si="6"/>
        <v>0</v>
      </c>
      <c r="O179" s="4">
        <f t="shared" si="7"/>
        <v>0</v>
      </c>
    </row>
    <row r="180" spans="1:15" x14ac:dyDescent="0.3">
      <c r="A180" s="8" t="s">
        <v>638</v>
      </c>
      <c r="B180" s="9" t="s">
        <v>147</v>
      </c>
      <c r="C180" s="10" t="s">
        <v>847</v>
      </c>
      <c r="D180" s="11" t="s">
        <v>778</v>
      </c>
      <c r="F180" s="4">
        <v>0</v>
      </c>
      <c r="G180" s="4">
        <v>41681.18</v>
      </c>
      <c r="H180" s="4">
        <v>0</v>
      </c>
      <c r="I180" s="4">
        <v>41681.18</v>
      </c>
      <c r="J180" s="4">
        <v>0</v>
      </c>
      <c r="K180" s="4">
        <v>0</v>
      </c>
      <c r="L180" s="4">
        <v>0</v>
      </c>
      <c r="M180" s="11" t="s">
        <v>57</v>
      </c>
      <c r="N180" s="4">
        <f t="shared" si="6"/>
        <v>0</v>
      </c>
      <c r="O180" s="4">
        <f t="shared" si="7"/>
        <v>0</v>
      </c>
    </row>
    <row r="181" spans="1:15" x14ac:dyDescent="0.3">
      <c r="A181" s="8" t="s">
        <v>159</v>
      </c>
      <c r="B181" s="9" t="s">
        <v>147</v>
      </c>
      <c r="C181" s="10" t="s">
        <v>158</v>
      </c>
      <c r="D181" s="11" t="s">
        <v>778</v>
      </c>
      <c r="E181" s="4">
        <v>96605.43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96605.43</v>
      </c>
      <c r="L181" s="4">
        <v>0</v>
      </c>
      <c r="M181" s="11" t="s">
        <v>61</v>
      </c>
      <c r="N181" s="4">
        <f t="shared" si="6"/>
        <v>0</v>
      </c>
      <c r="O181" s="4">
        <f t="shared" si="7"/>
        <v>0</v>
      </c>
    </row>
    <row r="182" spans="1:15" x14ac:dyDescent="0.3">
      <c r="A182" s="8" t="s">
        <v>639</v>
      </c>
      <c r="B182" s="9" t="s">
        <v>147</v>
      </c>
      <c r="C182" s="10" t="s">
        <v>158</v>
      </c>
      <c r="D182" s="11" t="s">
        <v>778</v>
      </c>
      <c r="E182" s="4">
        <v>110261.91</v>
      </c>
      <c r="F182" s="4">
        <v>0</v>
      </c>
      <c r="G182" s="4">
        <v>110261.91</v>
      </c>
      <c r="H182" s="4">
        <v>0</v>
      </c>
      <c r="I182" s="4">
        <v>110261.91</v>
      </c>
      <c r="J182" s="4">
        <v>0</v>
      </c>
      <c r="K182" s="4">
        <v>0</v>
      </c>
      <c r="L182" s="4">
        <v>0</v>
      </c>
      <c r="M182" s="11" t="s">
        <v>61</v>
      </c>
      <c r="N182" s="4">
        <f t="shared" si="6"/>
        <v>0</v>
      </c>
      <c r="O182" s="4">
        <f t="shared" si="7"/>
        <v>0</v>
      </c>
    </row>
    <row r="183" spans="1:15" x14ac:dyDescent="0.3">
      <c r="A183" s="8" t="s">
        <v>640</v>
      </c>
      <c r="B183" s="9" t="s">
        <v>147</v>
      </c>
      <c r="C183" s="10" t="s">
        <v>158</v>
      </c>
      <c r="D183" s="11" t="s">
        <v>778</v>
      </c>
      <c r="E183" s="4">
        <v>141219.41</v>
      </c>
      <c r="F183" s="4">
        <v>0</v>
      </c>
      <c r="G183" s="4">
        <v>141219.41</v>
      </c>
      <c r="H183" s="4">
        <v>0</v>
      </c>
      <c r="I183" s="4">
        <v>0</v>
      </c>
      <c r="J183" s="4">
        <v>0</v>
      </c>
      <c r="K183" s="4">
        <v>0</v>
      </c>
      <c r="L183" s="4">
        <v>141219.41</v>
      </c>
      <c r="M183" s="11" t="s">
        <v>61</v>
      </c>
      <c r="N183" s="4">
        <f t="shared" si="6"/>
        <v>141219.41</v>
      </c>
      <c r="O183" s="4">
        <f t="shared" si="7"/>
        <v>0</v>
      </c>
    </row>
    <row r="184" spans="1:15" x14ac:dyDescent="0.3">
      <c r="A184" s="8" t="s">
        <v>161</v>
      </c>
      <c r="B184" s="9" t="s">
        <v>147</v>
      </c>
      <c r="C184" s="10" t="s">
        <v>160</v>
      </c>
      <c r="D184" s="11" t="s">
        <v>778</v>
      </c>
      <c r="E184" s="4">
        <v>44793.43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44793.43</v>
      </c>
      <c r="L184" s="4">
        <v>0</v>
      </c>
      <c r="M184" s="11" t="s">
        <v>64</v>
      </c>
      <c r="N184" s="4">
        <f t="shared" si="6"/>
        <v>0</v>
      </c>
      <c r="O184" s="4">
        <f t="shared" si="7"/>
        <v>0</v>
      </c>
    </row>
    <row r="185" spans="1:15" x14ac:dyDescent="0.3">
      <c r="A185" s="8" t="s">
        <v>641</v>
      </c>
      <c r="B185" s="9" t="s">
        <v>147</v>
      </c>
      <c r="C185" s="10" t="s">
        <v>160</v>
      </c>
      <c r="D185" s="11" t="s">
        <v>778</v>
      </c>
      <c r="E185" s="4">
        <v>19646.5</v>
      </c>
      <c r="F185" s="4">
        <v>0</v>
      </c>
      <c r="G185" s="4">
        <v>19646.5</v>
      </c>
      <c r="H185" s="4">
        <v>0</v>
      </c>
      <c r="I185" s="4">
        <v>19646.5</v>
      </c>
      <c r="J185" s="4">
        <v>0</v>
      </c>
      <c r="K185" s="4">
        <v>0</v>
      </c>
      <c r="L185" s="4">
        <v>0</v>
      </c>
      <c r="M185" s="11" t="s">
        <v>64</v>
      </c>
      <c r="N185" s="4">
        <f t="shared" si="6"/>
        <v>0</v>
      </c>
      <c r="O185" s="4">
        <f t="shared" si="7"/>
        <v>0</v>
      </c>
    </row>
    <row r="186" spans="1:15" x14ac:dyDescent="0.3">
      <c r="A186" s="8" t="s">
        <v>163</v>
      </c>
      <c r="B186" s="9" t="s">
        <v>147</v>
      </c>
      <c r="C186" s="10" t="s">
        <v>162</v>
      </c>
      <c r="D186" s="11" t="s">
        <v>778</v>
      </c>
      <c r="E186" s="4">
        <v>60828.22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60828.22</v>
      </c>
      <c r="L186" s="4">
        <v>0</v>
      </c>
      <c r="M186" s="11" t="s">
        <v>61</v>
      </c>
      <c r="N186" s="4">
        <f t="shared" si="6"/>
        <v>0</v>
      </c>
      <c r="O186" s="4">
        <f t="shared" si="7"/>
        <v>0</v>
      </c>
    </row>
    <row r="187" spans="1:15" x14ac:dyDescent="0.3">
      <c r="A187" s="8" t="s">
        <v>642</v>
      </c>
      <c r="B187" s="9" t="s">
        <v>147</v>
      </c>
      <c r="C187" s="10" t="s">
        <v>848</v>
      </c>
      <c r="D187" s="11" t="s">
        <v>778</v>
      </c>
      <c r="E187" s="4">
        <v>72473.08</v>
      </c>
      <c r="F187" s="4">
        <v>0</v>
      </c>
      <c r="G187" s="4">
        <v>72473.08</v>
      </c>
      <c r="H187" s="4">
        <v>0</v>
      </c>
      <c r="I187" s="4">
        <v>72473.08</v>
      </c>
      <c r="J187" s="4">
        <v>0</v>
      </c>
      <c r="K187" s="4">
        <v>0</v>
      </c>
      <c r="L187" s="4">
        <v>0</v>
      </c>
      <c r="M187" s="11" t="s">
        <v>61</v>
      </c>
      <c r="N187" s="4">
        <f t="shared" si="6"/>
        <v>0</v>
      </c>
      <c r="O187" s="4">
        <f t="shared" si="7"/>
        <v>0</v>
      </c>
    </row>
    <row r="188" spans="1:15" x14ac:dyDescent="0.3">
      <c r="A188" s="8" t="s">
        <v>164</v>
      </c>
      <c r="B188" s="9" t="s">
        <v>147</v>
      </c>
      <c r="C188" s="10" t="s">
        <v>133</v>
      </c>
      <c r="D188" s="11" t="s">
        <v>778</v>
      </c>
      <c r="E188" s="4">
        <v>21488.16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21488.16</v>
      </c>
      <c r="L188" s="4">
        <v>0</v>
      </c>
      <c r="M188" s="11" t="s">
        <v>88</v>
      </c>
      <c r="N188" s="4">
        <f t="shared" si="6"/>
        <v>0</v>
      </c>
      <c r="O188" s="4">
        <f t="shared" si="7"/>
        <v>0</v>
      </c>
    </row>
    <row r="189" spans="1:15" x14ac:dyDescent="0.3">
      <c r="A189" s="8" t="s">
        <v>165</v>
      </c>
      <c r="B189" s="9" t="s">
        <v>147</v>
      </c>
      <c r="C189" s="10" t="s">
        <v>133</v>
      </c>
      <c r="D189" s="11" t="s">
        <v>778</v>
      </c>
      <c r="E189" s="4">
        <v>21291.41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21291.41</v>
      </c>
      <c r="L189" s="4">
        <v>0</v>
      </c>
      <c r="M189" s="11" t="s">
        <v>88</v>
      </c>
      <c r="N189" s="4">
        <f t="shared" si="6"/>
        <v>0</v>
      </c>
      <c r="O189" s="4">
        <f t="shared" si="7"/>
        <v>0</v>
      </c>
    </row>
    <row r="190" spans="1:15" x14ac:dyDescent="0.3">
      <c r="A190" s="8" t="s">
        <v>643</v>
      </c>
      <c r="B190" s="9" t="s">
        <v>147</v>
      </c>
      <c r="C190" s="10" t="s">
        <v>133</v>
      </c>
      <c r="D190" s="11" t="s">
        <v>778</v>
      </c>
      <c r="E190" s="4">
        <v>19173.27</v>
      </c>
      <c r="F190" s="4">
        <v>0</v>
      </c>
      <c r="G190" s="4">
        <v>19173.27</v>
      </c>
      <c r="H190" s="4">
        <v>0</v>
      </c>
      <c r="I190" s="4">
        <v>19173.27</v>
      </c>
      <c r="J190" s="4">
        <v>0</v>
      </c>
      <c r="K190" s="4">
        <v>0</v>
      </c>
      <c r="L190" s="4">
        <v>0</v>
      </c>
      <c r="M190" s="11" t="s">
        <v>88</v>
      </c>
      <c r="N190" s="4">
        <f t="shared" si="6"/>
        <v>0</v>
      </c>
      <c r="O190" s="4">
        <f t="shared" si="7"/>
        <v>0</v>
      </c>
    </row>
    <row r="191" spans="1:15" x14ac:dyDescent="0.3">
      <c r="A191" s="8" t="s">
        <v>644</v>
      </c>
      <c r="B191" s="9" t="s">
        <v>147</v>
      </c>
      <c r="C191" s="10" t="s">
        <v>133</v>
      </c>
      <c r="D191" s="11" t="s">
        <v>778</v>
      </c>
      <c r="E191" s="4">
        <v>20496.28</v>
      </c>
      <c r="F191" s="4">
        <v>0</v>
      </c>
      <c r="G191" s="4">
        <v>20496.28</v>
      </c>
      <c r="H191" s="4">
        <v>0</v>
      </c>
      <c r="I191" s="4">
        <v>0</v>
      </c>
      <c r="J191" s="4">
        <v>0</v>
      </c>
      <c r="K191" s="4">
        <v>0</v>
      </c>
      <c r="L191" s="4">
        <v>20496.28</v>
      </c>
      <c r="M191" s="11" t="s">
        <v>88</v>
      </c>
      <c r="N191" s="4">
        <f t="shared" si="6"/>
        <v>20496.28</v>
      </c>
      <c r="O191" s="4">
        <f t="shared" si="7"/>
        <v>0</v>
      </c>
    </row>
    <row r="192" spans="1:15" x14ac:dyDescent="0.3">
      <c r="A192" s="8" t="s">
        <v>645</v>
      </c>
      <c r="B192" s="9" t="s">
        <v>147</v>
      </c>
      <c r="C192" s="10" t="s">
        <v>166</v>
      </c>
      <c r="D192" s="11" t="s">
        <v>778</v>
      </c>
      <c r="E192" s="4">
        <v>14658.85</v>
      </c>
      <c r="F192" s="4">
        <v>0</v>
      </c>
      <c r="G192" s="4">
        <v>14658.85</v>
      </c>
      <c r="H192" s="4">
        <v>0</v>
      </c>
      <c r="I192" s="4">
        <v>14658.85</v>
      </c>
      <c r="J192" s="4">
        <v>0</v>
      </c>
      <c r="K192" s="4">
        <v>0</v>
      </c>
      <c r="L192" s="4">
        <v>0</v>
      </c>
      <c r="M192" s="11" t="s">
        <v>88</v>
      </c>
      <c r="N192" s="4">
        <f t="shared" si="6"/>
        <v>0</v>
      </c>
      <c r="O192" s="4">
        <f t="shared" si="7"/>
        <v>0</v>
      </c>
    </row>
    <row r="193" spans="1:15" x14ac:dyDescent="0.3">
      <c r="A193" s="8" t="s">
        <v>646</v>
      </c>
      <c r="B193" s="9" t="s">
        <v>147</v>
      </c>
      <c r="C193" s="10" t="s">
        <v>849</v>
      </c>
      <c r="D193" s="11" t="s">
        <v>778</v>
      </c>
      <c r="E193" s="4">
        <v>14519.92</v>
      </c>
      <c r="F193" s="4">
        <v>0</v>
      </c>
      <c r="G193" s="4">
        <v>14519.92</v>
      </c>
      <c r="H193" s="4">
        <v>0</v>
      </c>
      <c r="I193" s="4">
        <v>0</v>
      </c>
      <c r="J193" s="4">
        <v>0</v>
      </c>
      <c r="K193" s="4">
        <v>0</v>
      </c>
      <c r="L193" s="4">
        <v>14519.92</v>
      </c>
      <c r="M193" s="11" t="s">
        <v>88</v>
      </c>
      <c r="N193" s="4">
        <f t="shared" si="6"/>
        <v>14519.92</v>
      </c>
      <c r="O193" s="4">
        <f t="shared" si="7"/>
        <v>0</v>
      </c>
    </row>
    <row r="194" spans="1:15" x14ac:dyDescent="0.3">
      <c r="A194" s="8" t="s">
        <v>438</v>
      </c>
      <c r="B194" s="9" t="s">
        <v>147</v>
      </c>
      <c r="C194" s="10" t="s">
        <v>167</v>
      </c>
      <c r="D194" s="11" t="s">
        <v>778</v>
      </c>
      <c r="E194" s="4">
        <v>3433.02</v>
      </c>
      <c r="F194" s="4">
        <v>3433.02</v>
      </c>
      <c r="G194" s="4">
        <v>0</v>
      </c>
      <c r="H194" s="4">
        <v>0</v>
      </c>
      <c r="I194" s="4">
        <v>3433.02</v>
      </c>
      <c r="J194" s="4">
        <v>0</v>
      </c>
      <c r="K194" s="4">
        <v>0</v>
      </c>
      <c r="L194" s="4">
        <v>0</v>
      </c>
      <c r="M194" s="11" t="s">
        <v>61</v>
      </c>
      <c r="N194" s="4">
        <f t="shared" si="6"/>
        <v>0</v>
      </c>
      <c r="O194" s="4">
        <f t="shared" si="7"/>
        <v>0</v>
      </c>
    </row>
    <row r="195" spans="1:15" x14ac:dyDescent="0.3">
      <c r="A195" s="8" t="s">
        <v>439</v>
      </c>
      <c r="B195" s="9" t="s">
        <v>147</v>
      </c>
      <c r="C195" s="10" t="s">
        <v>850</v>
      </c>
      <c r="D195" s="11" t="s">
        <v>778</v>
      </c>
      <c r="E195" s="4">
        <v>40047.86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40047.86</v>
      </c>
      <c r="L195" s="4">
        <v>0</v>
      </c>
      <c r="M195" s="11" t="s">
        <v>57</v>
      </c>
      <c r="N195" s="4">
        <f t="shared" si="6"/>
        <v>0</v>
      </c>
      <c r="O195" s="4">
        <f t="shared" si="7"/>
        <v>0</v>
      </c>
    </row>
    <row r="196" spans="1:15" x14ac:dyDescent="0.3">
      <c r="A196" s="8" t="s">
        <v>647</v>
      </c>
      <c r="B196" s="9" t="s">
        <v>147</v>
      </c>
      <c r="C196" s="10" t="s">
        <v>851</v>
      </c>
      <c r="D196" s="11" t="s">
        <v>778</v>
      </c>
      <c r="E196" s="4">
        <v>41041.050000000003</v>
      </c>
      <c r="F196" s="4">
        <v>0</v>
      </c>
      <c r="G196" s="4">
        <v>41041.050000000003</v>
      </c>
      <c r="H196" s="4">
        <v>2513.2600000000002</v>
      </c>
      <c r="I196" s="4">
        <v>38527.79</v>
      </c>
      <c r="J196" s="4">
        <v>0</v>
      </c>
      <c r="K196" s="4">
        <v>0</v>
      </c>
      <c r="L196" s="4">
        <v>0</v>
      </c>
      <c r="M196" s="11" t="s">
        <v>388</v>
      </c>
      <c r="N196" s="4">
        <f t="shared" si="6"/>
        <v>0</v>
      </c>
      <c r="O196" s="4">
        <f t="shared" si="7"/>
        <v>0</v>
      </c>
    </row>
    <row r="197" spans="1:15" x14ac:dyDescent="0.3">
      <c r="A197" s="8" t="s">
        <v>440</v>
      </c>
      <c r="B197" s="9" t="s">
        <v>147</v>
      </c>
      <c r="C197" s="10" t="s">
        <v>441</v>
      </c>
      <c r="D197" s="11" t="s">
        <v>778</v>
      </c>
      <c r="E197" s="4">
        <v>2052.35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2052.35</v>
      </c>
      <c r="L197" s="4">
        <v>0</v>
      </c>
      <c r="M197" s="11" t="s">
        <v>57</v>
      </c>
      <c r="N197" s="4">
        <f t="shared" si="6"/>
        <v>0</v>
      </c>
      <c r="O197" s="4">
        <f t="shared" si="7"/>
        <v>0</v>
      </c>
    </row>
    <row r="198" spans="1:15" x14ac:dyDescent="0.3">
      <c r="A198" s="8" t="s">
        <v>648</v>
      </c>
      <c r="B198" s="9" t="s">
        <v>147</v>
      </c>
      <c r="C198" s="10" t="s">
        <v>852</v>
      </c>
      <c r="D198" s="11" t="s">
        <v>778</v>
      </c>
      <c r="E198" s="4">
        <v>13132.29</v>
      </c>
      <c r="F198" s="4">
        <v>0</v>
      </c>
      <c r="G198" s="4">
        <v>13132.29</v>
      </c>
      <c r="H198" s="4">
        <v>0</v>
      </c>
      <c r="I198" s="4">
        <v>13132.29</v>
      </c>
      <c r="J198" s="4">
        <v>0</v>
      </c>
      <c r="K198" s="4">
        <v>0</v>
      </c>
      <c r="L198" s="4">
        <v>0</v>
      </c>
      <c r="M198" s="11" t="s">
        <v>57</v>
      </c>
      <c r="N198" s="4">
        <f t="shared" si="6"/>
        <v>0</v>
      </c>
      <c r="O198" s="4">
        <f t="shared" si="7"/>
        <v>0</v>
      </c>
    </row>
    <row r="199" spans="1:15" x14ac:dyDescent="0.3">
      <c r="A199" s="8" t="s">
        <v>442</v>
      </c>
      <c r="B199" s="9" t="s">
        <v>147</v>
      </c>
      <c r="C199" s="10" t="s">
        <v>168</v>
      </c>
      <c r="D199" s="11" t="s">
        <v>778</v>
      </c>
      <c r="E199" s="4">
        <v>1800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1800</v>
      </c>
      <c r="L199" s="4">
        <v>0</v>
      </c>
      <c r="M199" s="11" t="s">
        <v>57</v>
      </c>
      <c r="N199" s="4">
        <f t="shared" si="6"/>
        <v>0</v>
      </c>
      <c r="O199" s="4">
        <f t="shared" si="7"/>
        <v>0</v>
      </c>
    </row>
    <row r="200" spans="1:15" x14ac:dyDescent="0.3">
      <c r="A200" s="8" t="s">
        <v>443</v>
      </c>
      <c r="B200" s="9" t="s">
        <v>147</v>
      </c>
      <c r="C200" s="10" t="s">
        <v>444</v>
      </c>
      <c r="D200" s="11" t="s">
        <v>778</v>
      </c>
      <c r="E200" s="4">
        <v>9500.81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9500.81</v>
      </c>
      <c r="L200" s="4">
        <v>0</v>
      </c>
      <c r="M200" s="11" t="s">
        <v>61</v>
      </c>
      <c r="N200" s="4">
        <f t="shared" si="6"/>
        <v>0</v>
      </c>
      <c r="O200" s="4">
        <f t="shared" si="7"/>
        <v>0</v>
      </c>
    </row>
    <row r="201" spans="1:15" x14ac:dyDescent="0.3">
      <c r="A201" s="8" t="s">
        <v>649</v>
      </c>
      <c r="B201" s="9" t="s">
        <v>147</v>
      </c>
      <c r="C201" s="10" t="s">
        <v>853</v>
      </c>
      <c r="D201" s="11" t="s">
        <v>778</v>
      </c>
      <c r="E201" s="4">
        <v>60570.2</v>
      </c>
      <c r="F201" s="4">
        <v>0</v>
      </c>
      <c r="G201" s="4">
        <v>60570.2</v>
      </c>
      <c r="H201" s="4">
        <v>0</v>
      </c>
      <c r="I201" s="4">
        <v>17648.34</v>
      </c>
      <c r="J201" s="4">
        <v>0</v>
      </c>
      <c r="K201" s="4">
        <v>0</v>
      </c>
      <c r="L201" s="4">
        <v>42921.86</v>
      </c>
      <c r="M201" s="11" t="s">
        <v>388</v>
      </c>
      <c r="N201" s="4">
        <f t="shared" si="6"/>
        <v>42921.86</v>
      </c>
      <c r="O201" s="4">
        <f t="shared" si="7"/>
        <v>0</v>
      </c>
    </row>
    <row r="202" spans="1:15" x14ac:dyDescent="0.3">
      <c r="A202" s="8" t="s">
        <v>650</v>
      </c>
      <c r="B202" s="9" t="s">
        <v>147</v>
      </c>
      <c r="C202" s="10" t="s">
        <v>854</v>
      </c>
      <c r="D202" s="11" t="s">
        <v>778</v>
      </c>
      <c r="E202" s="4">
        <v>0</v>
      </c>
      <c r="F202" s="4">
        <v>0</v>
      </c>
      <c r="G202" s="4">
        <v>2118.0300000000002</v>
      </c>
      <c r="H202" s="4">
        <v>0</v>
      </c>
      <c r="I202" s="4">
        <v>2118.0300000000002</v>
      </c>
      <c r="J202" s="4">
        <v>0</v>
      </c>
      <c r="K202" s="4">
        <v>0</v>
      </c>
      <c r="L202" s="4">
        <v>0</v>
      </c>
      <c r="M202" s="11" t="s">
        <v>57</v>
      </c>
      <c r="N202" s="4">
        <f t="shared" si="6"/>
        <v>0</v>
      </c>
      <c r="O202" s="4">
        <f t="shared" si="7"/>
        <v>0</v>
      </c>
    </row>
    <row r="203" spans="1:15" x14ac:dyDescent="0.3">
      <c r="A203" s="8" t="s">
        <v>651</v>
      </c>
      <c r="B203" s="9" t="s">
        <v>147</v>
      </c>
      <c r="C203" s="10" t="s">
        <v>854</v>
      </c>
      <c r="D203" s="11" t="s">
        <v>778</v>
      </c>
      <c r="E203" s="4">
        <v>2118.0300000000002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11" t="s">
        <v>57</v>
      </c>
      <c r="N203" s="4">
        <f t="shared" si="6"/>
        <v>0</v>
      </c>
      <c r="O203" s="4">
        <f t="shared" si="7"/>
        <v>0</v>
      </c>
    </row>
    <row r="204" spans="1:15" x14ac:dyDescent="0.3">
      <c r="A204" s="8" t="s">
        <v>445</v>
      </c>
      <c r="B204" s="9" t="s">
        <v>169</v>
      </c>
      <c r="C204" s="10" t="s">
        <v>446</v>
      </c>
      <c r="D204" s="11" t="s">
        <v>778</v>
      </c>
      <c r="E204" s="4">
        <v>16000</v>
      </c>
      <c r="F204" s="4">
        <v>11250.3</v>
      </c>
      <c r="G204" s="4">
        <v>0</v>
      </c>
      <c r="H204" s="4">
        <v>0</v>
      </c>
      <c r="I204" s="4">
        <v>11250.3</v>
      </c>
      <c r="J204" s="4">
        <v>0</v>
      </c>
      <c r="K204" s="4">
        <v>4749.7</v>
      </c>
      <c r="L204" s="4">
        <v>0</v>
      </c>
      <c r="M204" s="11" t="s">
        <v>88</v>
      </c>
      <c r="N204" s="4">
        <f t="shared" si="6"/>
        <v>0</v>
      </c>
      <c r="O204" s="4">
        <f t="shared" si="7"/>
        <v>0</v>
      </c>
    </row>
    <row r="205" spans="1:15" x14ac:dyDescent="0.3">
      <c r="A205" s="8" t="s">
        <v>652</v>
      </c>
      <c r="B205" s="9" t="s">
        <v>169</v>
      </c>
      <c r="C205" s="10" t="s">
        <v>446</v>
      </c>
      <c r="D205" s="11" t="s">
        <v>778</v>
      </c>
      <c r="E205" s="4">
        <v>16000</v>
      </c>
      <c r="F205" s="4">
        <v>0</v>
      </c>
      <c r="G205" s="4">
        <v>16000</v>
      </c>
      <c r="H205" s="4">
        <v>0</v>
      </c>
      <c r="I205" s="4">
        <v>2434.11</v>
      </c>
      <c r="J205" s="4">
        <v>0</v>
      </c>
      <c r="K205" s="4">
        <v>0</v>
      </c>
      <c r="L205" s="4">
        <v>13565.89</v>
      </c>
      <c r="M205" s="11" t="s">
        <v>88</v>
      </c>
      <c r="N205" s="4">
        <f t="shared" ref="N205:N268" si="8">+F205+G205-H205-I205</f>
        <v>13565.89</v>
      </c>
      <c r="O205" s="4">
        <f t="shared" ref="O205:O268" si="9">+L205-N205</f>
        <v>0</v>
      </c>
    </row>
    <row r="206" spans="1:15" x14ac:dyDescent="0.3">
      <c r="A206" s="8" t="s">
        <v>172</v>
      </c>
      <c r="B206" s="9" t="s">
        <v>169</v>
      </c>
      <c r="C206" s="10" t="s">
        <v>171</v>
      </c>
      <c r="D206" s="11" t="s">
        <v>778</v>
      </c>
      <c r="E206" s="4">
        <v>9795</v>
      </c>
      <c r="F206" s="4">
        <v>4914.41</v>
      </c>
      <c r="G206" s="4">
        <v>0</v>
      </c>
      <c r="H206" s="4">
        <v>0</v>
      </c>
      <c r="I206" s="4">
        <v>0</v>
      </c>
      <c r="J206" s="4">
        <v>0</v>
      </c>
      <c r="K206" s="4">
        <v>4880.59</v>
      </c>
      <c r="L206" s="4">
        <v>4914.41</v>
      </c>
      <c r="M206" s="11" t="s">
        <v>61</v>
      </c>
      <c r="N206" s="4">
        <f t="shared" si="8"/>
        <v>4914.41</v>
      </c>
      <c r="O206" s="4">
        <f t="shared" si="9"/>
        <v>0</v>
      </c>
    </row>
    <row r="207" spans="1:15" x14ac:dyDescent="0.3">
      <c r="A207" s="8" t="s">
        <v>653</v>
      </c>
      <c r="B207" s="9" t="s">
        <v>169</v>
      </c>
      <c r="C207" s="10" t="s">
        <v>171</v>
      </c>
      <c r="D207" s="11" t="s">
        <v>778</v>
      </c>
      <c r="E207" s="4">
        <v>8423</v>
      </c>
      <c r="F207" s="4">
        <v>0</v>
      </c>
      <c r="G207" s="4">
        <v>8423</v>
      </c>
      <c r="H207" s="4">
        <v>0</v>
      </c>
      <c r="I207" s="4">
        <v>0</v>
      </c>
      <c r="J207" s="4">
        <v>0</v>
      </c>
      <c r="K207" s="4">
        <v>0</v>
      </c>
      <c r="L207" s="4">
        <v>8423</v>
      </c>
      <c r="M207" s="11" t="s">
        <v>61</v>
      </c>
      <c r="N207" s="4">
        <f t="shared" si="8"/>
        <v>8423</v>
      </c>
      <c r="O207" s="4">
        <f t="shared" si="9"/>
        <v>0</v>
      </c>
    </row>
    <row r="208" spans="1:15" x14ac:dyDescent="0.3">
      <c r="A208" s="8" t="s">
        <v>654</v>
      </c>
      <c r="B208" s="9" t="s">
        <v>169</v>
      </c>
      <c r="C208" s="10" t="s">
        <v>173</v>
      </c>
      <c r="D208" s="11" t="s">
        <v>778</v>
      </c>
      <c r="E208" s="4">
        <v>7200</v>
      </c>
      <c r="F208" s="4">
        <v>0</v>
      </c>
      <c r="G208" s="4">
        <v>7200</v>
      </c>
      <c r="H208" s="4">
        <v>0</v>
      </c>
      <c r="I208" s="4">
        <v>7200</v>
      </c>
      <c r="J208" s="4">
        <v>0</v>
      </c>
      <c r="K208" s="4">
        <v>0</v>
      </c>
      <c r="L208" s="4">
        <v>0</v>
      </c>
      <c r="M208" s="11" t="s">
        <v>61</v>
      </c>
      <c r="N208" s="4">
        <f t="shared" si="8"/>
        <v>0</v>
      </c>
      <c r="O208" s="4">
        <f t="shared" si="9"/>
        <v>0</v>
      </c>
    </row>
    <row r="209" spans="1:15" x14ac:dyDescent="0.3">
      <c r="A209" s="8" t="s">
        <v>447</v>
      </c>
      <c r="B209" s="9" t="s">
        <v>169</v>
      </c>
      <c r="C209" s="10" t="s">
        <v>448</v>
      </c>
      <c r="D209" s="11" t="s">
        <v>778</v>
      </c>
      <c r="E209" s="4">
        <v>7433</v>
      </c>
      <c r="F209" s="4">
        <v>7433</v>
      </c>
      <c r="G209" s="4">
        <v>0</v>
      </c>
      <c r="H209" s="4">
        <v>0</v>
      </c>
      <c r="I209" s="4">
        <v>7433</v>
      </c>
      <c r="J209" s="4">
        <v>0</v>
      </c>
      <c r="K209" s="4">
        <v>0</v>
      </c>
      <c r="L209" s="4">
        <v>0</v>
      </c>
      <c r="M209" s="11" t="s">
        <v>61</v>
      </c>
      <c r="N209" s="4">
        <f t="shared" si="8"/>
        <v>0</v>
      </c>
      <c r="O209" s="4">
        <f t="shared" si="9"/>
        <v>0</v>
      </c>
    </row>
    <row r="210" spans="1:15" x14ac:dyDescent="0.3">
      <c r="A210" s="8" t="s">
        <v>655</v>
      </c>
      <c r="B210" s="9" t="s">
        <v>169</v>
      </c>
      <c r="C210" s="10" t="s">
        <v>855</v>
      </c>
      <c r="D210" s="11" t="s">
        <v>768</v>
      </c>
      <c r="E210" s="4">
        <v>60000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60000</v>
      </c>
      <c r="L210" s="4">
        <v>0</v>
      </c>
      <c r="M210" s="11" t="s">
        <v>768</v>
      </c>
      <c r="N210" s="4">
        <f t="shared" si="8"/>
        <v>0</v>
      </c>
      <c r="O210" s="4">
        <f t="shared" si="9"/>
        <v>0</v>
      </c>
    </row>
    <row r="211" spans="1:15" x14ac:dyDescent="0.3">
      <c r="A211" s="8" t="s">
        <v>449</v>
      </c>
      <c r="B211" s="9" t="s">
        <v>169</v>
      </c>
      <c r="C211" s="10" t="s">
        <v>450</v>
      </c>
      <c r="D211" s="11" t="s">
        <v>768</v>
      </c>
      <c r="E211" s="4">
        <v>60000</v>
      </c>
      <c r="F211" s="4">
        <v>60000</v>
      </c>
      <c r="G211" s="4">
        <v>0</v>
      </c>
      <c r="H211" s="4">
        <v>0</v>
      </c>
      <c r="I211" s="4">
        <v>27168.89</v>
      </c>
      <c r="J211" s="4">
        <v>0</v>
      </c>
      <c r="K211" s="4">
        <v>0</v>
      </c>
      <c r="L211" s="4">
        <v>32831.11</v>
      </c>
      <c r="M211" s="11" t="s">
        <v>768</v>
      </c>
      <c r="N211" s="4">
        <f t="shared" si="8"/>
        <v>32831.11</v>
      </c>
      <c r="O211" s="4">
        <f t="shared" si="9"/>
        <v>0</v>
      </c>
    </row>
    <row r="212" spans="1:15" x14ac:dyDescent="0.3">
      <c r="A212" s="8" t="s">
        <v>174</v>
      </c>
      <c r="B212" s="9" t="s">
        <v>169</v>
      </c>
      <c r="C212" s="10" t="s">
        <v>175</v>
      </c>
      <c r="D212" s="11" t="s">
        <v>774</v>
      </c>
      <c r="E212" s="4">
        <v>59965.58</v>
      </c>
      <c r="F212" s="4">
        <v>29913.420000000002</v>
      </c>
      <c r="G212" s="4">
        <v>0</v>
      </c>
      <c r="H212" s="4">
        <v>0</v>
      </c>
      <c r="I212" s="4">
        <v>29913.42</v>
      </c>
      <c r="J212" s="4">
        <v>0</v>
      </c>
      <c r="K212" s="4">
        <v>30052.16</v>
      </c>
      <c r="L212" s="4">
        <v>0</v>
      </c>
      <c r="M212" s="11" t="s">
        <v>774</v>
      </c>
      <c r="N212" s="4">
        <f t="shared" si="8"/>
        <v>0</v>
      </c>
      <c r="O212" s="4">
        <f t="shared" si="9"/>
        <v>0</v>
      </c>
    </row>
    <row r="213" spans="1:15" x14ac:dyDescent="0.3">
      <c r="A213" s="8" t="s">
        <v>176</v>
      </c>
      <c r="B213" s="9" t="s">
        <v>169</v>
      </c>
      <c r="C213" s="10" t="s">
        <v>177</v>
      </c>
      <c r="D213" s="11" t="s">
        <v>776</v>
      </c>
      <c r="E213" s="4">
        <v>30000</v>
      </c>
      <c r="F213" s="4">
        <v>1145.0200000000004</v>
      </c>
      <c r="G213" s="4">
        <v>0</v>
      </c>
      <c r="H213" s="4">
        <v>0</v>
      </c>
      <c r="I213" s="4">
        <v>0</v>
      </c>
      <c r="J213" s="4">
        <v>0</v>
      </c>
      <c r="K213" s="4">
        <v>28854.98</v>
      </c>
      <c r="L213" s="4">
        <v>1145.0200000000004</v>
      </c>
      <c r="M213" s="11" t="s">
        <v>776</v>
      </c>
      <c r="N213" s="4">
        <f t="shared" si="8"/>
        <v>1145.0200000000004</v>
      </c>
      <c r="O213" s="4">
        <f t="shared" si="9"/>
        <v>0</v>
      </c>
    </row>
    <row r="214" spans="1:15" x14ac:dyDescent="0.3">
      <c r="A214" s="8" t="s">
        <v>656</v>
      </c>
      <c r="B214" s="9" t="s">
        <v>786</v>
      </c>
      <c r="C214" s="10" t="s">
        <v>856</v>
      </c>
      <c r="D214" s="11" t="s">
        <v>778</v>
      </c>
      <c r="E214" s="4">
        <v>34423</v>
      </c>
      <c r="F214" s="4">
        <v>0</v>
      </c>
      <c r="G214" s="4">
        <v>34423</v>
      </c>
      <c r="H214" s="4">
        <v>0</v>
      </c>
      <c r="I214" s="4">
        <v>34423</v>
      </c>
      <c r="J214" s="4">
        <v>0</v>
      </c>
      <c r="K214" s="4">
        <v>0</v>
      </c>
      <c r="L214" s="4">
        <v>0</v>
      </c>
      <c r="M214" s="11" t="s">
        <v>61</v>
      </c>
      <c r="N214" s="4">
        <f t="shared" si="8"/>
        <v>0</v>
      </c>
      <c r="O214" s="4">
        <f t="shared" si="9"/>
        <v>0</v>
      </c>
    </row>
    <row r="215" spans="1:15" x14ac:dyDescent="0.3">
      <c r="A215" s="8" t="s">
        <v>451</v>
      </c>
      <c r="B215" s="9" t="s">
        <v>178</v>
      </c>
      <c r="C215" s="10" t="s">
        <v>111</v>
      </c>
      <c r="D215" s="11" t="s">
        <v>778</v>
      </c>
      <c r="E215" s="4">
        <v>15000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15000</v>
      </c>
      <c r="L215" s="4">
        <v>0</v>
      </c>
      <c r="M215" s="11" t="s">
        <v>61</v>
      </c>
      <c r="N215" s="4">
        <f t="shared" si="8"/>
        <v>0</v>
      </c>
      <c r="O215" s="4">
        <f t="shared" si="9"/>
        <v>0</v>
      </c>
    </row>
    <row r="216" spans="1:15" x14ac:dyDescent="0.3">
      <c r="A216" s="8" t="s">
        <v>657</v>
      </c>
      <c r="B216" s="9" t="s">
        <v>178</v>
      </c>
      <c r="C216" s="10" t="s">
        <v>857</v>
      </c>
      <c r="D216" s="11" t="s">
        <v>778</v>
      </c>
      <c r="E216" s="4">
        <v>15000</v>
      </c>
      <c r="F216" s="4">
        <v>0</v>
      </c>
      <c r="G216" s="4">
        <v>15000</v>
      </c>
      <c r="H216" s="4">
        <v>0</v>
      </c>
      <c r="I216" s="4">
        <v>10231.370000000001</v>
      </c>
      <c r="J216" s="4">
        <v>0</v>
      </c>
      <c r="K216" s="4">
        <v>0</v>
      </c>
      <c r="L216" s="4">
        <v>4768.6299999999992</v>
      </c>
      <c r="M216" s="11" t="s">
        <v>61</v>
      </c>
      <c r="N216" s="4">
        <f t="shared" si="8"/>
        <v>4768.6299999999992</v>
      </c>
      <c r="O216" s="4">
        <f t="shared" si="9"/>
        <v>0</v>
      </c>
    </row>
    <row r="217" spans="1:15" x14ac:dyDescent="0.3">
      <c r="A217" s="8" t="s">
        <v>452</v>
      </c>
      <c r="B217" s="9" t="s">
        <v>178</v>
      </c>
      <c r="C217" s="10" t="s">
        <v>453</v>
      </c>
      <c r="D217" s="11" t="s">
        <v>778</v>
      </c>
      <c r="E217" s="4">
        <v>4519.22</v>
      </c>
      <c r="F217" s="4">
        <v>4519.22</v>
      </c>
      <c r="G217" s="4">
        <v>0</v>
      </c>
      <c r="H217" s="4">
        <v>0</v>
      </c>
      <c r="I217" s="4">
        <v>4519.22</v>
      </c>
      <c r="J217" s="4">
        <v>0</v>
      </c>
      <c r="K217" s="4">
        <v>0</v>
      </c>
      <c r="L217" s="4">
        <v>0</v>
      </c>
      <c r="M217" s="11" t="s">
        <v>388</v>
      </c>
      <c r="N217" s="4">
        <f t="shared" si="8"/>
        <v>0</v>
      </c>
      <c r="O217" s="4">
        <f t="shared" si="9"/>
        <v>0</v>
      </c>
    </row>
    <row r="218" spans="1:15" x14ac:dyDescent="0.3">
      <c r="A218" s="8" t="s">
        <v>658</v>
      </c>
      <c r="B218" s="9" t="s">
        <v>178</v>
      </c>
      <c r="C218" s="10" t="s">
        <v>858</v>
      </c>
      <c r="D218" s="11" t="s">
        <v>778</v>
      </c>
      <c r="E218" s="4">
        <v>6316.42</v>
      </c>
      <c r="F218" s="4">
        <v>0</v>
      </c>
      <c r="G218" s="4">
        <v>6316.42</v>
      </c>
      <c r="H218" s="4">
        <v>0</v>
      </c>
      <c r="I218" s="4">
        <v>0</v>
      </c>
      <c r="J218" s="4">
        <v>0</v>
      </c>
      <c r="K218" s="4">
        <v>0</v>
      </c>
      <c r="L218" s="4">
        <v>6316.42</v>
      </c>
      <c r="M218" s="11" t="s">
        <v>388</v>
      </c>
      <c r="N218" s="4">
        <f t="shared" si="8"/>
        <v>6316.42</v>
      </c>
      <c r="O218" s="4">
        <f t="shared" si="9"/>
        <v>0</v>
      </c>
    </row>
    <row r="219" spans="1:15" x14ac:dyDescent="0.3">
      <c r="A219" s="8" t="s">
        <v>659</v>
      </c>
      <c r="B219" s="9" t="s">
        <v>178</v>
      </c>
      <c r="C219" s="10" t="s">
        <v>859</v>
      </c>
      <c r="D219" s="11" t="s">
        <v>778</v>
      </c>
      <c r="E219" s="4">
        <v>8556.44</v>
      </c>
      <c r="F219" s="4">
        <v>0</v>
      </c>
      <c r="G219" s="4">
        <v>8556.44</v>
      </c>
      <c r="H219" s="4">
        <v>0</v>
      </c>
      <c r="I219" s="4">
        <v>0</v>
      </c>
      <c r="J219" s="4">
        <v>0</v>
      </c>
      <c r="K219" s="4">
        <v>0</v>
      </c>
      <c r="L219" s="4">
        <v>8556.44</v>
      </c>
      <c r="M219" s="11" t="s">
        <v>61</v>
      </c>
      <c r="N219" s="4">
        <f t="shared" si="8"/>
        <v>8556.44</v>
      </c>
      <c r="O219" s="4">
        <f t="shared" si="9"/>
        <v>0</v>
      </c>
    </row>
    <row r="220" spans="1:15" x14ac:dyDescent="0.3">
      <c r="A220" s="8" t="s">
        <v>660</v>
      </c>
      <c r="B220" s="9" t="s">
        <v>178</v>
      </c>
      <c r="C220" s="10" t="s">
        <v>860</v>
      </c>
      <c r="D220" s="11" t="s">
        <v>778</v>
      </c>
      <c r="E220" s="4">
        <v>21331.78</v>
      </c>
      <c r="F220" s="4">
        <v>0</v>
      </c>
      <c r="G220" s="4">
        <v>21331.78</v>
      </c>
      <c r="H220" s="4">
        <v>0</v>
      </c>
      <c r="I220" s="4">
        <v>0</v>
      </c>
      <c r="J220" s="4">
        <v>0</v>
      </c>
      <c r="K220" s="4">
        <v>0</v>
      </c>
      <c r="L220" s="4">
        <v>21331.78</v>
      </c>
      <c r="M220" s="11" t="s">
        <v>64</v>
      </c>
      <c r="N220" s="4">
        <f t="shared" si="8"/>
        <v>21331.78</v>
      </c>
      <c r="O220" s="4">
        <f t="shared" si="9"/>
        <v>0</v>
      </c>
    </row>
    <row r="221" spans="1:15" x14ac:dyDescent="0.3">
      <c r="A221" s="8" t="s">
        <v>661</v>
      </c>
      <c r="B221" s="9" t="s">
        <v>178</v>
      </c>
      <c r="C221" s="10" t="s">
        <v>861</v>
      </c>
      <c r="D221" s="11" t="s">
        <v>778</v>
      </c>
      <c r="E221" s="4">
        <v>6861.62</v>
      </c>
      <c r="F221" s="4">
        <v>0</v>
      </c>
      <c r="G221" s="4">
        <v>6861.62</v>
      </c>
      <c r="H221" s="4">
        <v>0</v>
      </c>
      <c r="I221" s="4">
        <v>0</v>
      </c>
      <c r="J221" s="4">
        <v>0</v>
      </c>
      <c r="K221" s="4">
        <v>0</v>
      </c>
      <c r="L221" s="4">
        <v>6861.62</v>
      </c>
      <c r="M221" s="11" t="s">
        <v>88</v>
      </c>
      <c r="N221" s="4">
        <f t="shared" si="8"/>
        <v>6861.62</v>
      </c>
      <c r="O221" s="4">
        <f t="shared" si="9"/>
        <v>0</v>
      </c>
    </row>
    <row r="222" spans="1:15" x14ac:dyDescent="0.3">
      <c r="A222" s="8" t="s">
        <v>662</v>
      </c>
      <c r="B222" s="9" t="s">
        <v>178</v>
      </c>
      <c r="C222" s="10" t="s">
        <v>109</v>
      </c>
      <c r="D222" s="11" t="s">
        <v>778</v>
      </c>
      <c r="E222" s="4">
        <v>6309.56</v>
      </c>
      <c r="F222" s="4">
        <v>0</v>
      </c>
      <c r="G222" s="4">
        <v>6309.56</v>
      </c>
      <c r="H222" s="4">
        <v>0</v>
      </c>
      <c r="I222" s="4">
        <v>0</v>
      </c>
      <c r="J222" s="4">
        <v>0</v>
      </c>
      <c r="K222" s="4">
        <v>0</v>
      </c>
      <c r="L222" s="4">
        <v>6309.56</v>
      </c>
      <c r="M222" s="11" t="s">
        <v>388</v>
      </c>
      <c r="N222" s="4">
        <f t="shared" si="8"/>
        <v>6309.56</v>
      </c>
      <c r="O222" s="4">
        <f t="shared" si="9"/>
        <v>0</v>
      </c>
    </row>
    <row r="223" spans="1:15" x14ac:dyDescent="0.3">
      <c r="A223" s="8" t="s">
        <v>663</v>
      </c>
      <c r="B223" s="9" t="s">
        <v>178</v>
      </c>
      <c r="C223" s="10" t="s">
        <v>862</v>
      </c>
      <c r="D223" s="11" t="s">
        <v>778</v>
      </c>
      <c r="E223" s="4">
        <v>9176.59</v>
      </c>
      <c r="F223" s="4">
        <v>0</v>
      </c>
      <c r="G223" s="4">
        <v>9176.59</v>
      </c>
      <c r="H223" s="4">
        <v>0</v>
      </c>
      <c r="I223" s="4">
        <v>0</v>
      </c>
      <c r="J223" s="4">
        <v>0</v>
      </c>
      <c r="K223" s="4">
        <v>0</v>
      </c>
      <c r="L223" s="4">
        <v>9176.59</v>
      </c>
      <c r="M223" s="11" t="s">
        <v>61</v>
      </c>
      <c r="N223" s="4">
        <f t="shared" si="8"/>
        <v>9176.59</v>
      </c>
      <c r="O223" s="4">
        <f t="shared" si="9"/>
        <v>0</v>
      </c>
    </row>
    <row r="224" spans="1:15" x14ac:dyDescent="0.3">
      <c r="A224" s="8" t="s">
        <v>664</v>
      </c>
      <c r="B224" s="9" t="s">
        <v>178</v>
      </c>
      <c r="C224" s="10" t="s">
        <v>863</v>
      </c>
      <c r="D224" s="11" t="s">
        <v>778</v>
      </c>
      <c r="E224" s="4">
        <v>9063.99</v>
      </c>
      <c r="F224" s="4">
        <v>0</v>
      </c>
      <c r="G224" s="4">
        <v>9063.99</v>
      </c>
      <c r="H224" s="4">
        <v>0</v>
      </c>
      <c r="I224" s="4">
        <v>0</v>
      </c>
      <c r="J224" s="4">
        <v>0</v>
      </c>
      <c r="K224" s="4">
        <v>0</v>
      </c>
      <c r="L224" s="4">
        <v>9063.99</v>
      </c>
      <c r="M224" s="11" t="s">
        <v>61</v>
      </c>
      <c r="N224" s="4">
        <f t="shared" si="8"/>
        <v>9063.99</v>
      </c>
      <c r="O224" s="4">
        <f t="shared" si="9"/>
        <v>0</v>
      </c>
    </row>
    <row r="225" spans="1:15" x14ac:dyDescent="0.3">
      <c r="A225" s="8" t="s">
        <v>454</v>
      </c>
      <c r="B225" s="9" t="s">
        <v>178</v>
      </c>
      <c r="C225" s="10" t="s">
        <v>179</v>
      </c>
      <c r="D225" s="11" t="s">
        <v>778</v>
      </c>
      <c r="E225" s="4">
        <v>6920.14</v>
      </c>
      <c r="F225" s="4">
        <v>6920.14</v>
      </c>
      <c r="G225" s="4">
        <v>0</v>
      </c>
      <c r="H225" s="4">
        <v>0</v>
      </c>
      <c r="I225" s="4">
        <v>6920.14</v>
      </c>
      <c r="J225" s="4">
        <v>0</v>
      </c>
      <c r="K225" s="4">
        <v>0</v>
      </c>
      <c r="L225" s="4">
        <v>0</v>
      </c>
      <c r="M225" s="11" t="s">
        <v>61</v>
      </c>
      <c r="N225" s="4">
        <f t="shared" si="8"/>
        <v>0</v>
      </c>
      <c r="O225" s="4">
        <f t="shared" si="9"/>
        <v>0</v>
      </c>
    </row>
    <row r="226" spans="1:15" x14ac:dyDescent="0.3">
      <c r="A226" s="8" t="s">
        <v>665</v>
      </c>
      <c r="B226" s="9" t="s">
        <v>178</v>
      </c>
      <c r="C226" s="10" t="s">
        <v>179</v>
      </c>
      <c r="D226" s="11" t="s">
        <v>778</v>
      </c>
      <c r="E226" s="4">
        <v>12129.7</v>
      </c>
      <c r="F226" s="4">
        <v>0</v>
      </c>
      <c r="G226" s="4">
        <v>12129.7</v>
      </c>
      <c r="H226" s="4">
        <v>0</v>
      </c>
      <c r="I226" s="4">
        <v>0</v>
      </c>
      <c r="J226" s="4">
        <v>0</v>
      </c>
      <c r="K226" s="4">
        <v>0</v>
      </c>
      <c r="L226" s="4">
        <v>12129.7</v>
      </c>
      <c r="M226" s="11" t="s">
        <v>61</v>
      </c>
      <c r="N226" s="4">
        <f t="shared" si="8"/>
        <v>12129.7</v>
      </c>
      <c r="O226" s="4">
        <f t="shared" si="9"/>
        <v>0</v>
      </c>
    </row>
    <row r="227" spans="1:15" x14ac:dyDescent="0.3">
      <c r="A227" s="8" t="s">
        <v>666</v>
      </c>
      <c r="B227" s="9" t="s">
        <v>178</v>
      </c>
      <c r="C227" s="10" t="s">
        <v>456</v>
      </c>
      <c r="D227" s="11" t="s">
        <v>778</v>
      </c>
      <c r="E227" s="4">
        <v>27180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27180</v>
      </c>
      <c r="L227" s="4">
        <v>0</v>
      </c>
      <c r="M227" s="11" t="s">
        <v>88</v>
      </c>
      <c r="N227" s="4">
        <f t="shared" si="8"/>
        <v>0</v>
      </c>
      <c r="O227" s="4">
        <f t="shared" si="9"/>
        <v>0</v>
      </c>
    </row>
    <row r="228" spans="1:15" x14ac:dyDescent="0.3">
      <c r="A228" s="8" t="s">
        <v>180</v>
      </c>
      <c r="B228" s="9" t="s">
        <v>178</v>
      </c>
      <c r="C228" s="10" t="s">
        <v>181</v>
      </c>
      <c r="D228" s="11" t="s">
        <v>778</v>
      </c>
      <c r="E228" s="4">
        <v>22353.8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22353.8</v>
      </c>
      <c r="L228" s="4">
        <v>0</v>
      </c>
      <c r="M228" s="11" t="s">
        <v>88</v>
      </c>
      <c r="N228" s="4">
        <f t="shared" si="8"/>
        <v>0</v>
      </c>
      <c r="O228" s="4">
        <f t="shared" si="9"/>
        <v>0</v>
      </c>
    </row>
    <row r="229" spans="1:15" x14ac:dyDescent="0.3">
      <c r="A229" s="8" t="s">
        <v>455</v>
      </c>
      <c r="B229" s="9" t="s">
        <v>178</v>
      </c>
      <c r="C229" s="10" t="s">
        <v>456</v>
      </c>
      <c r="D229" s="11" t="s">
        <v>778</v>
      </c>
      <c r="E229" s="4">
        <v>17533.96</v>
      </c>
      <c r="F229" s="4">
        <v>15430.869999999999</v>
      </c>
      <c r="G229" s="4">
        <v>0</v>
      </c>
      <c r="H229" s="4">
        <v>0</v>
      </c>
      <c r="I229" s="4">
        <v>14386.39</v>
      </c>
      <c r="J229" s="4">
        <v>0</v>
      </c>
      <c r="K229" s="4">
        <v>2103.09</v>
      </c>
      <c r="L229" s="4">
        <v>1044.4799999999996</v>
      </c>
      <c r="M229" s="11" t="s">
        <v>88</v>
      </c>
      <c r="N229" s="4">
        <f t="shared" si="8"/>
        <v>1044.4799999999996</v>
      </c>
      <c r="O229" s="4">
        <f t="shared" si="9"/>
        <v>0</v>
      </c>
    </row>
    <row r="230" spans="1:15" x14ac:dyDescent="0.3">
      <c r="A230" s="8" t="s">
        <v>667</v>
      </c>
      <c r="B230" s="9" t="s">
        <v>178</v>
      </c>
      <c r="C230" s="10" t="s">
        <v>864</v>
      </c>
      <c r="D230" s="11" t="s">
        <v>778</v>
      </c>
      <c r="E230" s="4">
        <v>21544.86</v>
      </c>
      <c r="F230" s="4">
        <v>0</v>
      </c>
      <c r="G230" s="4">
        <v>21544.86</v>
      </c>
      <c r="H230" s="4">
        <v>0</v>
      </c>
      <c r="I230" s="4">
        <v>0</v>
      </c>
      <c r="J230" s="4">
        <v>0</v>
      </c>
      <c r="K230" s="4">
        <v>0</v>
      </c>
      <c r="L230" s="4">
        <v>21544.86</v>
      </c>
      <c r="M230" s="11" t="s">
        <v>88</v>
      </c>
      <c r="N230" s="4">
        <f t="shared" si="8"/>
        <v>21544.86</v>
      </c>
      <c r="O230" s="4">
        <f t="shared" si="9"/>
        <v>0</v>
      </c>
    </row>
    <row r="231" spans="1:15" x14ac:dyDescent="0.3">
      <c r="A231" s="8" t="s">
        <v>668</v>
      </c>
      <c r="B231" s="9" t="s">
        <v>178</v>
      </c>
      <c r="C231" s="10" t="s">
        <v>865</v>
      </c>
      <c r="D231" s="11" t="s">
        <v>778</v>
      </c>
      <c r="E231" s="4">
        <v>54012.94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54012.94</v>
      </c>
      <c r="L231" s="4">
        <v>0</v>
      </c>
      <c r="M231" s="11" t="s">
        <v>64</v>
      </c>
      <c r="N231" s="4">
        <f t="shared" si="8"/>
        <v>0</v>
      </c>
      <c r="O231" s="4">
        <f t="shared" si="9"/>
        <v>0</v>
      </c>
    </row>
    <row r="232" spans="1:15" x14ac:dyDescent="0.3">
      <c r="A232" s="8" t="s">
        <v>182</v>
      </c>
      <c r="B232" s="9" t="s">
        <v>178</v>
      </c>
      <c r="C232" s="10" t="s">
        <v>183</v>
      </c>
      <c r="D232" s="11" t="s">
        <v>778</v>
      </c>
      <c r="E232" s="4">
        <v>23820.18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23820.18</v>
      </c>
      <c r="L232" s="4">
        <v>0</v>
      </c>
      <c r="M232" s="11" t="s">
        <v>61</v>
      </c>
      <c r="N232" s="4">
        <f t="shared" si="8"/>
        <v>0</v>
      </c>
      <c r="O232" s="4">
        <f t="shared" si="9"/>
        <v>0</v>
      </c>
    </row>
    <row r="233" spans="1:15" x14ac:dyDescent="0.3">
      <c r="A233" s="8" t="s">
        <v>457</v>
      </c>
      <c r="B233" s="9" t="s">
        <v>178</v>
      </c>
      <c r="C233" s="10" t="s">
        <v>458</v>
      </c>
      <c r="D233" s="11" t="s">
        <v>778</v>
      </c>
      <c r="E233" s="4">
        <v>18968.400000000001</v>
      </c>
      <c r="F233" s="4">
        <v>18968.400000000001</v>
      </c>
      <c r="G233" s="4">
        <v>0</v>
      </c>
      <c r="H233" s="4">
        <v>0</v>
      </c>
      <c r="I233" s="4">
        <v>18968.400000000001</v>
      </c>
      <c r="J233" s="4">
        <v>0</v>
      </c>
      <c r="K233" s="4">
        <v>0</v>
      </c>
      <c r="L233" s="4">
        <v>0</v>
      </c>
      <c r="M233" s="11" t="s">
        <v>61</v>
      </c>
      <c r="N233" s="4">
        <f t="shared" si="8"/>
        <v>0</v>
      </c>
      <c r="O233" s="4">
        <f t="shared" si="9"/>
        <v>0</v>
      </c>
    </row>
    <row r="234" spans="1:15" x14ac:dyDescent="0.3">
      <c r="A234" s="8" t="s">
        <v>669</v>
      </c>
      <c r="B234" s="9" t="s">
        <v>178</v>
      </c>
      <c r="C234" s="10" t="s">
        <v>458</v>
      </c>
      <c r="D234" s="11" t="s">
        <v>778</v>
      </c>
      <c r="E234" s="4">
        <v>17187.599999999999</v>
      </c>
      <c r="F234" s="4">
        <v>0</v>
      </c>
      <c r="G234" s="4">
        <v>17187.599999999999</v>
      </c>
      <c r="H234" s="4">
        <v>0</v>
      </c>
      <c r="I234" s="4">
        <v>0</v>
      </c>
      <c r="J234" s="4">
        <v>0</v>
      </c>
      <c r="K234" s="4">
        <v>0</v>
      </c>
      <c r="L234" s="4">
        <v>17187.599999999999</v>
      </c>
      <c r="M234" s="11" t="s">
        <v>61</v>
      </c>
      <c r="N234" s="4">
        <f t="shared" si="8"/>
        <v>17187.599999999999</v>
      </c>
      <c r="O234" s="4">
        <f t="shared" si="9"/>
        <v>0</v>
      </c>
    </row>
    <row r="235" spans="1:15" x14ac:dyDescent="0.3">
      <c r="A235" s="8" t="s">
        <v>184</v>
      </c>
      <c r="B235" s="9" t="s">
        <v>178</v>
      </c>
      <c r="C235" s="10" t="s">
        <v>185</v>
      </c>
      <c r="D235" s="11" t="s">
        <v>775</v>
      </c>
      <c r="E235" s="4">
        <v>574145.48</v>
      </c>
      <c r="F235" s="4">
        <v>542264.80999999994</v>
      </c>
      <c r="G235" s="4">
        <v>0</v>
      </c>
      <c r="H235" s="4">
        <v>0</v>
      </c>
      <c r="I235" s="4">
        <v>35564.99</v>
      </c>
      <c r="J235" s="4">
        <v>0.16999999999999998</v>
      </c>
      <c r="K235" s="4">
        <v>31880.67</v>
      </c>
      <c r="L235" s="4">
        <v>506699.81999999995</v>
      </c>
      <c r="M235" s="11" t="s">
        <v>775</v>
      </c>
      <c r="N235" s="4">
        <f t="shared" si="8"/>
        <v>506699.81999999995</v>
      </c>
      <c r="O235" s="4">
        <f t="shared" si="9"/>
        <v>0</v>
      </c>
    </row>
    <row r="236" spans="1:15" x14ac:dyDescent="0.3">
      <c r="A236" s="8" t="s">
        <v>670</v>
      </c>
      <c r="B236" s="9" t="s">
        <v>178</v>
      </c>
      <c r="C236" s="10" t="s">
        <v>866</v>
      </c>
      <c r="D236" s="11" t="s">
        <v>767</v>
      </c>
      <c r="E236" s="4">
        <v>281788.95</v>
      </c>
      <c r="F236" s="4">
        <v>0</v>
      </c>
      <c r="G236" s="4">
        <v>281788.95</v>
      </c>
      <c r="H236" s="4">
        <v>0</v>
      </c>
      <c r="I236" s="4">
        <v>0</v>
      </c>
      <c r="J236" s="4">
        <v>0</v>
      </c>
      <c r="K236" s="4">
        <v>0</v>
      </c>
      <c r="L236" s="4">
        <v>281788.95</v>
      </c>
      <c r="M236" s="11" t="s">
        <v>767</v>
      </c>
      <c r="N236" s="4">
        <f t="shared" si="8"/>
        <v>281788.95</v>
      </c>
      <c r="O236" s="4">
        <f t="shared" si="9"/>
        <v>0</v>
      </c>
    </row>
    <row r="237" spans="1:15" x14ac:dyDescent="0.3">
      <c r="A237" s="8" t="s">
        <v>459</v>
      </c>
      <c r="B237" s="9" t="s">
        <v>178</v>
      </c>
      <c r="C237" s="10" t="s">
        <v>460</v>
      </c>
      <c r="D237" s="11" t="s">
        <v>768</v>
      </c>
      <c r="E237" s="4">
        <v>821263</v>
      </c>
      <c r="F237" s="4">
        <v>821263</v>
      </c>
      <c r="G237" s="4">
        <v>0</v>
      </c>
      <c r="H237" s="4">
        <v>0</v>
      </c>
      <c r="I237" s="4">
        <v>106701.43</v>
      </c>
      <c r="J237" s="4">
        <v>0</v>
      </c>
      <c r="K237" s="4">
        <v>0</v>
      </c>
      <c r="L237" s="4">
        <v>714561.57000000007</v>
      </c>
      <c r="M237" s="11" t="s">
        <v>768</v>
      </c>
      <c r="N237" s="4">
        <f t="shared" si="8"/>
        <v>714561.57000000007</v>
      </c>
      <c r="O237" s="4">
        <f t="shared" si="9"/>
        <v>0</v>
      </c>
    </row>
    <row r="238" spans="1:15" x14ac:dyDescent="0.3">
      <c r="A238" s="8" t="s">
        <v>671</v>
      </c>
      <c r="B238" s="9" t="s">
        <v>178</v>
      </c>
      <c r="C238" s="10" t="s">
        <v>867</v>
      </c>
      <c r="D238" s="11" t="s">
        <v>774</v>
      </c>
      <c r="E238" s="4">
        <v>240857.88</v>
      </c>
      <c r="F238" s="4">
        <v>0</v>
      </c>
      <c r="G238" s="4">
        <v>240857.88</v>
      </c>
      <c r="H238" s="4">
        <v>0</v>
      </c>
      <c r="I238" s="4">
        <v>0</v>
      </c>
      <c r="J238" s="4">
        <v>0</v>
      </c>
      <c r="K238" s="4">
        <v>0</v>
      </c>
      <c r="L238" s="4">
        <v>240857.88</v>
      </c>
      <c r="M238" s="11" t="s">
        <v>774</v>
      </c>
      <c r="N238" s="4">
        <f t="shared" si="8"/>
        <v>240857.88</v>
      </c>
      <c r="O238" s="4">
        <f t="shared" si="9"/>
        <v>0</v>
      </c>
    </row>
    <row r="239" spans="1:15" x14ac:dyDescent="0.3">
      <c r="A239" s="8" t="s">
        <v>186</v>
      </c>
      <c r="B239" s="9" t="s">
        <v>178</v>
      </c>
      <c r="C239" s="10" t="s">
        <v>187</v>
      </c>
      <c r="D239" s="11" t="s">
        <v>769</v>
      </c>
      <c r="E239" s="4">
        <v>354752.2</v>
      </c>
      <c r="F239" s="4">
        <v>173833.12000000002</v>
      </c>
      <c r="G239" s="4">
        <v>0</v>
      </c>
      <c r="H239" s="4">
        <v>0</v>
      </c>
      <c r="I239" s="4">
        <v>61798.720000000001</v>
      </c>
      <c r="J239" s="4">
        <v>0</v>
      </c>
      <c r="K239" s="4">
        <v>180919.08000000002</v>
      </c>
      <c r="L239" s="4">
        <v>112034.4</v>
      </c>
      <c r="M239" s="11" t="s">
        <v>769</v>
      </c>
      <c r="N239" s="4">
        <f t="shared" si="8"/>
        <v>112034.40000000002</v>
      </c>
      <c r="O239" s="4">
        <f t="shared" si="9"/>
        <v>0</v>
      </c>
    </row>
    <row r="240" spans="1:15" x14ac:dyDescent="0.3">
      <c r="A240" s="8" t="s">
        <v>188</v>
      </c>
      <c r="B240" s="9" t="s">
        <v>178</v>
      </c>
      <c r="C240" s="10" t="s">
        <v>189</v>
      </c>
      <c r="D240" s="11" t="s">
        <v>776</v>
      </c>
      <c r="E240" s="4">
        <v>310220</v>
      </c>
      <c r="F240" s="4">
        <v>229465</v>
      </c>
      <c r="G240" s="4">
        <v>0</v>
      </c>
      <c r="H240" s="4">
        <v>0</v>
      </c>
      <c r="I240" s="4">
        <v>97407.84</v>
      </c>
      <c r="J240" s="4">
        <v>4.4800000000000004</v>
      </c>
      <c r="K240" s="4">
        <v>80755</v>
      </c>
      <c r="L240" s="4">
        <v>132057.16</v>
      </c>
      <c r="M240" s="11" t="s">
        <v>776</v>
      </c>
      <c r="N240" s="4">
        <f t="shared" si="8"/>
        <v>132057.16</v>
      </c>
      <c r="O240" s="4">
        <f t="shared" si="9"/>
        <v>0</v>
      </c>
    </row>
    <row r="241" spans="1:15" x14ac:dyDescent="0.3">
      <c r="A241" s="8" t="s">
        <v>190</v>
      </c>
      <c r="B241" s="9" t="s">
        <v>178</v>
      </c>
      <c r="C241" s="10" t="s">
        <v>191</v>
      </c>
      <c r="D241" s="11" t="s">
        <v>772</v>
      </c>
      <c r="E241" s="4">
        <v>79999.5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79999.5</v>
      </c>
      <c r="L241" s="4">
        <v>0</v>
      </c>
      <c r="M241" s="11" t="s">
        <v>772</v>
      </c>
      <c r="N241" s="4">
        <f t="shared" si="8"/>
        <v>0</v>
      </c>
      <c r="O241" s="4">
        <f t="shared" si="9"/>
        <v>0</v>
      </c>
    </row>
    <row r="242" spans="1:15" x14ac:dyDescent="0.3">
      <c r="A242" s="8" t="s">
        <v>672</v>
      </c>
      <c r="B242" s="9" t="s">
        <v>787</v>
      </c>
      <c r="C242" s="10" t="s">
        <v>868</v>
      </c>
      <c r="D242" s="11" t="s">
        <v>772</v>
      </c>
      <c r="E242" s="4">
        <v>698669.43</v>
      </c>
      <c r="F242" s="4">
        <v>0</v>
      </c>
      <c r="G242" s="4">
        <v>697490.43000000564</v>
      </c>
      <c r="H242" s="4">
        <v>-1179</v>
      </c>
      <c r="I242" s="4">
        <v>282807.88</v>
      </c>
      <c r="J242" s="4">
        <v>0</v>
      </c>
      <c r="K242" s="4">
        <v>0</v>
      </c>
      <c r="L242" s="4">
        <v>415861.55000000005</v>
      </c>
      <c r="M242" s="11" t="s">
        <v>772</v>
      </c>
      <c r="N242" s="4">
        <f t="shared" si="8"/>
        <v>415861.55000000563</v>
      </c>
      <c r="O242" s="4">
        <f t="shared" si="9"/>
        <v>-5.5879354476928711E-9</v>
      </c>
    </row>
    <row r="243" spans="1:15" x14ac:dyDescent="0.3">
      <c r="A243" s="8" t="s">
        <v>461</v>
      </c>
      <c r="B243" s="9" t="s">
        <v>192</v>
      </c>
      <c r="C243" s="10" t="s">
        <v>462</v>
      </c>
      <c r="D243" s="11" t="s">
        <v>778</v>
      </c>
      <c r="E243" s="4">
        <v>1999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1999</v>
      </c>
      <c r="L243" s="4">
        <v>0</v>
      </c>
      <c r="M243" s="11" t="s">
        <v>10</v>
      </c>
      <c r="N243" s="4">
        <f t="shared" si="8"/>
        <v>0</v>
      </c>
      <c r="O243" s="4">
        <f t="shared" si="9"/>
        <v>0</v>
      </c>
    </row>
    <row r="244" spans="1:15" x14ac:dyDescent="0.3">
      <c r="A244" s="8" t="s">
        <v>673</v>
      </c>
      <c r="B244" s="9" t="s">
        <v>192</v>
      </c>
      <c r="C244" s="10" t="s">
        <v>462</v>
      </c>
      <c r="D244" s="11" t="s">
        <v>778</v>
      </c>
      <c r="E244" s="4">
        <v>1999</v>
      </c>
      <c r="F244" s="4">
        <v>0</v>
      </c>
      <c r="G244" s="4">
        <v>1999</v>
      </c>
      <c r="H244" s="4">
        <v>0</v>
      </c>
      <c r="I244" s="4">
        <v>1999</v>
      </c>
      <c r="J244" s="4">
        <v>0</v>
      </c>
      <c r="K244" s="4">
        <v>0</v>
      </c>
      <c r="L244" s="4">
        <v>0</v>
      </c>
      <c r="M244" s="11" t="s">
        <v>10</v>
      </c>
      <c r="N244" s="4">
        <f t="shared" si="8"/>
        <v>0</v>
      </c>
      <c r="O244" s="4">
        <f t="shared" si="9"/>
        <v>0</v>
      </c>
    </row>
    <row r="245" spans="1:15" x14ac:dyDescent="0.3">
      <c r="A245" s="8" t="s">
        <v>674</v>
      </c>
      <c r="B245" s="9" t="s">
        <v>192</v>
      </c>
      <c r="C245" s="10" t="s">
        <v>869</v>
      </c>
      <c r="D245" s="11" t="s">
        <v>778</v>
      </c>
      <c r="E245" s="4">
        <v>4671.18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4671.18</v>
      </c>
      <c r="L245" s="4">
        <v>0</v>
      </c>
      <c r="M245" s="11" t="s">
        <v>88</v>
      </c>
      <c r="N245" s="4">
        <f t="shared" si="8"/>
        <v>0</v>
      </c>
      <c r="O245" s="4">
        <f t="shared" si="9"/>
        <v>0</v>
      </c>
    </row>
    <row r="246" spans="1:15" x14ac:dyDescent="0.3">
      <c r="A246" s="8" t="s">
        <v>194</v>
      </c>
      <c r="B246" s="9" t="s">
        <v>192</v>
      </c>
      <c r="C246" s="10" t="s">
        <v>170</v>
      </c>
      <c r="D246" s="11" t="s">
        <v>778</v>
      </c>
      <c r="E246" s="4">
        <v>8000</v>
      </c>
      <c r="F246" s="4">
        <v>2084.0299999999997</v>
      </c>
      <c r="G246" s="4">
        <v>0</v>
      </c>
      <c r="H246" s="4">
        <v>0</v>
      </c>
      <c r="I246" s="4">
        <v>2084.0300000000002</v>
      </c>
      <c r="J246" s="4">
        <v>0</v>
      </c>
      <c r="K246" s="4">
        <v>5915.97</v>
      </c>
      <c r="L246" s="4">
        <v>0</v>
      </c>
      <c r="M246" s="11" t="s">
        <v>88</v>
      </c>
      <c r="N246" s="4">
        <f t="shared" si="8"/>
        <v>0</v>
      </c>
      <c r="O246" s="4">
        <f t="shared" si="9"/>
        <v>0</v>
      </c>
    </row>
    <row r="247" spans="1:15" x14ac:dyDescent="0.3">
      <c r="A247" s="8" t="s">
        <v>675</v>
      </c>
      <c r="B247" s="9" t="s">
        <v>195</v>
      </c>
      <c r="C247" s="10" t="s">
        <v>870</v>
      </c>
      <c r="D247" s="11" t="s">
        <v>768</v>
      </c>
      <c r="E247" s="4">
        <v>1564528.38</v>
      </c>
      <c r="F247" s="4">
        <v>0</v>
      </c>
      <c r="G247" s="4">
        <v>0</v>
      </c>
      <c r="H247" s="4">
        <v>0</v>
      </c>
      <c r="I247" s="4">
        <v>0</v>
      </c>
      <c r="J247" s="4">
        <v>12687.51</v>
      </c>
      <c r="K247" s="4">
        <v>1564528.3800000001</v>
      </c>
      <c r="L247" s="4">
        <v>-2.3283064365386963E-10</v>
      </c>
      <c r="M247" s="11" t="s">
        <v>768</v>
      </c>
      <c r="N247" s="4">
        <f t="shared" si="8"/>
        <v>0</v>
      </c>
      <c r="O247" s="4">
        <f t="shared" si="9"/>
        <v>-2.3283064365386963E-10</v>
      </c>
    </row>
    <row r="248" spans="1:15" x14ac:dyDescent="0.3">
      <c r="A248" s="8" t="s">
        <v>196</v>
      </c>
      <c r="B248" s="9" t="s">
        <v>195</v>
      </c>
      <c r="C248" s="10" t="s">
        <v>197</v>
      </c>
      <c r="D248" s="11" t="s">
        <v>768</v>
      </c>
      <c r="E248" s="4">
        <v>1396522</v>
      </c>
      <c r="F248" s="4">
        <v>443281.05</v>
      </c>
      <c r="G248" s="4">
        <v>0</v>
      </c>
      <c r="H248" s="4">
        <v>0</v>
      </c>
      <c r="I248" s="4">
        <v>407502.29</v>
      </c>
      <c r="J248" s="4">
        <v>0</v>
      </c>
      <c r="K248" s="4">
        <v>953240.95</v>
      </c>
      <c r="L248" s="4">
        <v>35778.760000000009</v>
      </c>
      <c r="M248" s="11" t="s">
        <v>768</v>
      </c>
      <c r="N248" s="4">
        <f t="shared" si="8"/>
        <v>35778.760000000009</v>
      </c>
      <c r="O248" s="4">
        <f t="shared" si="9"/>
        <v>0</v>
      </c>
    </row>
    <row r="249" spans="1:15" x14ac:dyDescent="0.3">
      <c r="A249" s="8" t="s">
        <v>198</v>
      </c>
      <c r="B249" s="9" t="s">
        <v>195</v>
      </c>
      <c r="C249" s="10" t="s">
        <v>199</v>
      </c>
      <c r="D249" s="11" t="s">
        <v>768</v>
      </c>
      <c r="E249" s="4">
        <v>401517</v>
      </c>
      <c r="F249" s="4">
        <v>163775.67000000001</v>
      </c>
      <c r="G249" s="4">
        <v>0</v>
      </c>
      <c r="H249" s="4">
        <v>0</v>
      </c>
      <c r="I249" s="4">
        <v>142578.9</v>
      </c>
      <c r="J249" s="4">
        <v>0</v>
      </c>
      <c r="K249" s="4">
        <v>237741.33000000002</v>
      </c>
      <c r="L249" s="4">
        <v>21196.770000000019</v>
      </c>
      <c r="M249" s="11" t="s">
        <v>768</v>
      </c>
      <c r="N249" s="4">
        <f t="shared" si="8"/>
        <v>21196.770000000019</v>
      </c>
      <c r="O249" s="4">
        <f t="shared" si="9"/>
        <v>0</v>
      </c>
    </row>
    <row r="250" spans="1:15" x14ac:dyDescent="0.3">
      <c r="A250" s="8" t="s">
        <v>463</v>
      </c>
      <c r="B250" s="9" t="s">
        <v>464</v>
      </c>
      <c r="C250" s="10" t="s">
        <v>465</v>
      </c>
      <c r="D250" s="11" t="s">
        <v>768</v>
      </c>
      <c r="E250" s="4">
        <v>13692</v>
      </c>
      <c r="F250" s="4">
        <v>3877.84</v>
      </c>
      <c r="G250" s="4">
        <v>0</v>
      </c>
      <c r="H250" s="4">
        <v>0</v>
      </c>
      <c r="I250" s="4">
        <v>1908.59</v>
      </c>
      <c r="J250" s="4">
        <v>0</v>
      </c>
      <c r="K250" s="4">
        <v>9814.16</v>
      </c>
      <c r="L250" s="4">
        <v>1969.25</v>
      </c>
      <c r="M250" s="11" t="s">
        <v>768</v>
      </c>
      <c r="N250" s="4">
        <f t="shared" si="8"/>
        <v>1969.2500000000002</v>
      </c>
      <c r="O250" s="4">
        <f t="shared" si="9"/>
        <v>0</v>
      </c>
    </row>
    <row r="251" spans="1:15" x14ac:dyDescent="0.3">
      <c r="A251" s="8" t="s">
        <v>466</v>
      </c>
      <c r="B251" s="9" t="s">
        <v>788</v>
      </c>
      <c r="C251" s="10" t="s">
        <v>109</v>
      </c>
      <c r="D251" s="11" t="s">
        <v>778</v>
      </c>
      <c r="E251" s="4">
        <v>26461</v>
      </c>
      <c r="F251" s="4">
        <v>0</v>
      </c>
      <c r="G251" s="4">
        <v>461</v>
      </c>
      <c r="H251" s="4">
        <v>0</v>
      </c>
      <c r="I251" s="4">
        <v>461</v>
      </c>
      <c r="J251" s="4">
        <v>0</v>
      </c>
      <c r="K251" s="4">
        <v>26000</v>
      </c>
      <c r="L251" s="4">
        <v>0</v>
      </c>
      <c r="M251" s="11" t="s">
        <v>388</v>
      </c>
      <c r="N251" s="4">
        <f t="shared" si="8"/>
        <v>0</v>
      </c>
      <c r="O251" s="4">
        <f t="shared" si="9"/>
        <v>0</v>
      </c>
    </row>
    <row r="252" spans="1:15" x14ac:dyDescent="0.3">
      <c r="A252" s="8" t="s">
        <v>676</v>
      </c>
      <c r="B252" s="9" t="s">
        <v>788</v>
      </c>
      <c r="C252" s="10" t="s">
        <v>109</v>
      </c>
      <c r="D252" s="11" t="s">
        <v>778</v>
      </c>
      <c r="E252" s="4">
        <v>57609.119999999995</v>
      </c>
      <c r="F252" s="4">
        <v>0</v>
      </c>
      <c r="G252" s="4">
        <v>57609.120000000003</v>
      </c>
      <c r="H252" s="4">
        <v>0</v>
      </c>
      <c r="I252" s="4">
        <v>22436.560000000001</v>
      </c>
      <c r="J252" s="4">
        <v>0</v>
      </c>
      <c r="K252" s="4">
        <v>0</v>
      </c>
      <c r="L252" s="4">
        <v>35172.559999999998</v>
      </c>
      <c r="M252" s="11" t="s">
        <v>388</v>
      </c>
      <c r="N252" s="4">
        <f t="shared" si="8"/>
        <v>35172.559999999998</v>
      </c>
      <c r="O252" s="4">
        <f t="shared" si="9"/>
        <v>0</v>
      </c>
    </row>
    <row r="253" spans="1:15" x14ac:dyDescent="0.3">
      <c r="A253" s="8" t="s">
        <v>677</v>
      </c>
      <c r="B253" s="9" t="s">
        <v>788</v>
      </c>
      <c r="C253" s="10" t="s">
        <v>109</v>
      </c>
      <c r="D253" s="11" t="s">
        <v>778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11" t="s">
        <v>388</v>
      </c>
      <c r="N253" s="4">
        <f t="shared" si="8"/>
        <v>0</v>
      </c>
      <c r="O253" s="4">
        <f t="shared" si="9"/>
        <v>0</v>
      </c>
    </row>
    <row r="254" spans="1:15" x14ac:dyDescent="0.3">
      <c r="A254" s="8" t="s">
        <v>201</v>
      </c>
      <c r="B254" s="9" t="s">
        <v>200</v>
      </c>
      <c r="C254" s="10" t="s">
        <v>202</v>
      </c>
      <c r="D254" s="11" t="s">
        <v>778</v>
      </c>
      <c r="E254" s="4">
        <v>29121.119999999999</v>
      </c>
      <c r="F254" s="4">
        <v>6735.77</v>
      </c>
      <c r="G254" s="4">
        <v>0</v>
      </c>
      <c r="H254" s="4">
        <v>0</v>
      </c>
      <c r="I254" s="4">
        <v>6735.77</v>
      </c>
      <c r="J254" s="4">
        <v>0</v>
      </c>
      <c r="K254" s="4">
        <v>22385.35</v>
      </c>
      <c r="L254" s="4">
        <v>0</v>
      </c>
      <c r="M254" s="11" t="s">
        <v>61</v>
      </c>
      <c r="N254" s="4">
        <f t="shared" si="8"/>
        <v>0</v>
      </c>
      <c r="O254" s="4">
        <f t="shared" si="9"/>
        <v>0</v>
      </c>
    </row>
    <row r="255" spans="1:15" x14ac:dyDescent="0.3">
      <c r="A255" s="8" t="s">
        <v>204</v>
      </c>
      <c r="B255" s="9" t="s">
        <v>203</v>
      </c>
      <c r="C255" s="10" t="s">
        <v>205</v>
      </c>
      <c r="D255" s="11" t="s">
        <v>773</v>
      </c>
      <c r="E255" s="4">
        <v>12985.34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12985.34</v>
      </c>
      <c r="L255" s="4">
        <v>0</v>
      </c>
      <c r="M255" s="11" t="s">
        <v>773</v>
      </c>
      <c r="N255" s="4">
        <f t="shared" si="8"/>
        <v>0</v>
      </c>
      <c r="O255" s="4">
        <f t="shared" si="9"/>
        <v>0</v>
      </c>
    </row>
    <row r="256" spans="1:15" x14ac:dyDescent="0.3">
      <c r="A256" s="8" t="s">
        <v>467</v>
      </c>
      <c r="B256" s="9" t="s">
        <v>206</v>
      </c>
      <c r="C256" s="10" t="s">
        <v>207</v>
      </c>
      <c r="D256" s="11" t="s">
        <v>778</v>
      </c>
      <c r="E256" s="4">
        <v>26731.05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26731.05</v>
      </c>
      <c r="L256" s="4">
        <v>0</v>
      </c>
      <c r="M256" s="11" t="s">
        <v>61</v>
      </c>
      <c r="N256" s="4">
        <f t="shared" si="8"/>
        <v>0</v>
      </c>
      <c r="O256" s="4">
        <f t="shared" si="9"/>
        <v>0</v>
      </c>
    </row>
    <row r="257" spans="1:15" x14ac:dyDescent="0.3">
      <c r="A257" s="8" t="s">
        <v>678</v>
      </c>
      <c r="B257" s="9" t="s">
        <v>206</v>
      </c>
      <c r="C257" s="10" t="s">
        <v>207</v>
      </c>
      <c r="D257" s="11" t="s">
        <v>778</v>
      </c>
      <c r="E257" s="4">
        <v>27816.05</v>
      </c>
      <c r="F257" s="4">
        <v>0</v>
      </c>
      <c r="G257" s="4">
        <v>27816.05</v>
      </c>
      <c r="H257" s="4">
        <v>0</v>
      </c>
      <c r="I257" s="4">
        <v>27816.05</v>
      </c>
      <c r="J257" s="4">
        <v>0</v>
      </c>
      <c r="K257" s="4">
        <v>0</v>
      </c>
      <c r="L257" s="4">
        <v>0</v>
      </c>
      <c r="M257" s="11" t="s">
        <v>61</v>
      </c>
      <c r="N257" s="4">
        <f t="shared" si="8"/>
        <v>0</v>
      </c>
      <c r="O257" s="4">
        <f t="shared" si="9"/>
        <v>0</v>
      </c>
    </row>
    <row r="258" spans="1:15" x14ac:dyDescent="0.3">
      <c r="A258" s="8" t="s">
        <v>208</v>
      </c>
      <c r="B258" s="9" t="s">
        <v>209</v>
      </c>
      <c r="C258" s="10" t="s">
        <v>210</v>
      </c>
      <c r="D258" s="11" t="s">
        <v>778</v>
      </c>
      <c r="E258" s="4">
        <v>515006.1</v>
      </c>
      <c r="F258" s="4">
        <v>6532.9500000000116</v>
      </c>
      <c r="G258" s="4">
        <v>0</v>
      </c>
      <c r="H258" s="4">
        <v>0</v>
      </c>
      <c r="I258" s="4">
        <v>6532.95</v>
      </c>
      <c r="J258" s="4">
        <v>0</v>
      </c>
      <c r="K258" s="4">
        <v>508473.14999999997</v>
      </c>
      <c r="L258" s="4">
        <v>0</v>
      </c>
      <c r="M258" s="11" t="s">
        <v>88</v>
      </c>
      <c r="N258" s="4">
        <f t="shared" si="8"/>
        <v>1.1823431123048067E-11</v>
      </c>
      <c r="O258" s="4">
        <f t="shared" si="9"/>
        <v>-1.1823431123048067E-11</v>
      </c>
    </row>
    <row r="259" spans="1:15" x14ac:dyDescent="0.3">
      <c r="A259" s="8" t="s">
        <v>211</v>
      </c>
      <c r="B259" s="9" t="s">
        <v>209</v>
      </c>
      <c r="C259" s="10" t="s">
        <v>212</v>
      </c>
      <c r="D259" s="11" t="s">
        <v>778</v>
      </c>
      <c r="E259" s="4">
        <v>629296.57999999996</v>
      </c>
      <c r="F259" s="4">
        <v>484566.89999999991</v>
      </c>
      <c r="G259" s="4">
        <v>0</v>
      </c>
      <c r="H259" s="4">
        <v>8902</v>
      </c>
      <c r="I259" s="4">
        <v>294100.23</v>
      </c>
      <c r="J259" s="4">
        <v>0</v>
      </c>
      <c r="K259" s="4">
        <v>153631.67999999999</v>
      </c>
      <c r="L259" s="4">
        <v>181564.66999999993</v>
      </c>
      <c r="M259" s="11" t="s">
        <v>88</v>
      </c>
      <c r="N259" s="4">
        <f t="shared" si="8"/>
        <v>181564.66999999993</v>
      </c>
      <c r="O259" s="4">
        <f t="shared" si="9"/>
        <v>0</v>
      </c>
    </row>
    <row r="260" spans="1:15" x14ac:dyDescent="0.3">
      <c r="A260" s="8" t="s">
        <v>468</v>
      </c>
      <c r="B260" s="9" t="s">
        <v>209</v>
      </c>
      <c r="C260" s="10" t="s">
        <v>469</v>
      </c>
      <c r="D260" s="11" t="s">
        <v>778</v>
      </c>
      <c r="E260" s="4">
        <v>1114334.6599999999</v>
      </c>
      <c r="F260" s="4">
        <v>1114334.6599999999</v>
      </c>
      <c r="G260" s="4">
        <v>0</v>
      </c>
      <c r="H260" s="4">
        <v>0</v>
      </c>
      <c r="I260" s="4">
        <v>52884.17</v>
      </c>
      <c r="J260" s="4">
        <v>0</v>
      </c>
      <c r="K260" s="4">
        <v>0</v>
      </c>
      <c r="L260" s="4">
        <v>1061450.49</v>
      </c>
      <c r="M260" s="11" t="s">
        <v>88</v>
      </c>
      <c r="N260" s="4">
        <f t="shared" si="8"/>
        <v>1061450.49</v>
      </c>
      <c r="O260" s="4">
        <f t="shared" si="9"/>
        <v>0</v>
      </c>
    </row>
    <row r="261" spans="1:15" x14ac:dyDescent="0.3">
      <c r="A261" s="8" t="s">
        <v>470</v>
      </c>
      <c r="B261" s="9" t="s">
        <v>209</v>
      </c>
      <c r="C261" s="10" t="s">
        <v>471</v>
      </c>
      <c r="D261" s="11" t="s">
        <v>778</v>
      </c>
      <c r="E261" s="4">
        <v>35405</v>
      </c>
      <c r="F261" s="4">
        <v>35405</v>
      </c>
      <c r="G261" s="4">
        <v>0</v>
      </c>
      <c r="H261" s="4">
        <v>0</v>
      </c>
      <c r="I261" s="4">
        <v>2586.75</v>
      </c>
      <c r="J261" s="4">
        <v>0</v>
      </c>
      <c r="K261" s="4">
        <v>0</v>
      </c>
      <c r="L261" s="4">
        <v>32818.25</v>
      </c>
      <c r="M261" s="11" t="s">
        <v>88</v>
      </c>
      <c r="N261" s="4">
        <f t="shared" si="8"/>
        <v>32818.25</v>
      </c>
      <c r="O261" s="4">
        <f t="shared" si="9"/>
        <v>0</v>
      </c>
    </row>
    <row r="262" spans="1:15" x14ac:dyDescent="0.3">
      <c r="A262" s="8" t="s">
        <v>213</v>
      </c>
      <c r="B262" s="9" t="s">
        <v>214</v>
      </c>
      <c r="C262" s="10" t="s">
        <v>215</v>
      </c>
      <c r="D262" s="11" t="s">
        <v>777</v>
      </c>
      <c r="E262" s="4">
        <v>21000</v>
      </c>
      <c r="F262" s="4">
        <v>105.56999999999971</v>
      </c>
      <c r="G262" s="4">
        <v>0</v>
      </c>
      <c r="H262" s="4">
        <v>0</v>
      </c>
      <c r="I262" s="4">
        <v>0</v>
      </c>
      <c r="J262" s="4">
        <v>0</v>
      </c>
      <c r="K262" s="4">
        <v>20894.43</v>
      </c>
      <c r="L262" s="4">
        <v>105.56999999999971</v>
      </c>
      <c r="M262" s="11" t="s">
        <v>777</v>
      </c>
      <c r="N262" s="4">
        <f t="shared" si="8"/>
        <v>105.56999999999971</v>
      </c>
      <c r="O262" s="4">
        <f t="shared" si="9"/>
        <v>0</v>
      </c>
    </row>
    <row r="263" spans="1:15" x14ac:dyDescent="0.3">
      <c r="A263" s="8" t="s">
        <v>679</v>
      </c>
      <c r="B263" s="9" t="s">
        <v>789</v>
      </c>
      <c r="C263" s="10" t="s">
        <v>871</v>
      </c>
      <c r="D263" s="11" t="s">
        <v>768</v>
      </c>
      <c r="E263" s="4">
        <v>16623.419999999998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15442.970000000001</v>
      </c>
      <c r="L263" s="4">
        <v>0</v>
      </c>
      <c r="M263" s="11" t="s">
        <v>768</v>
      </c>
      <c r="N263" s="4">
        <f t="shared" si="8"/>
        <v>0</v>
      </c>
      <c r="O263" s="4">
        <f t="shared" si="9"/>
        <v>0</v>
      </c>
    </row>
    <row r="264" spans="1:15" x14ac:dyDescent="0.3">
      <c r="A264" s="8" t="s">
        <v>217</v>
      </c>
      <c r="B264" s="9" t="s">
        <v>790</v>
      </c>
      <c r="C264" s="10" t="s">
        <v>216</v>
      </c>
      <c r="D264" s="11" t="s">
        <v>778</v>
      </c>
      <c r="E264" s="4">
        <v>33795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33795</v>
      </c>
      <c r="L264" s="4">
        <v>0</v>
      </c>
      <c r="M264" s="11" t="s">
        <v>10</v>
      </c>
      <c r="N264" s="4">
        <f t="shared" si="8"/>
        <v>0</v>
      </c>
      <c r="O264" s="4">
        <f t="shared" si="9"/>
        <v>0</v>
      </c>
    </row>
    <row r="265" spans="1:15" x14ac:dyDescent="0.3">
      <c r="A265" s="8" t="s">
        <v>472</v>
      </c>
      <c r="B265" s="9" t="s">
        <v>790</v>
      </c>
      <c r="C265" s="10" t="s">
        <v>216</v>
      </c>
      <c r="D265" s="11" t="s">
        <v>778</v>
      </c>
      <c r="E265" s="4">
        <v>33795</v>
      </c>
      <c r="F265" s="4">
        <v>33795</v>
      </c>
      <c r="G265" s="4">
        <v>0</v>
      </c>
      <c r="H265" s="4">
        <v>0</v>
      </c>
      <c r="I265" s="4">
        <v>33795</v>
      </c>
      <c r="J265" s="4">
        <v>0</v>
      </c>
      <c r="K265" s="4">
        <v>0</v>
      </c>
      <c r="L265" s="4">
        <v>0</v>
      </c>
      <c r="M265" s="11" t="s">
        <v>10</v>
      </c>
      <c r="N265" s="4">
        <f t="shared" si="8"/>
        <v>0</v>
      </c>
      <c r="O265" s="4">
        <f t="shared" si="9"/>
        <v>0</v>
      </c>
    </row>
    <row r="266" spans="1:15" x14ac:dyDescent="0.3">
      <c r="A266" s="8" t="s">
        <v>680</v>
      </c>
      <c r="B266" s="9" t="s">
        <v>790</v>
      </c>
      <c r="C266" s="10" t="s">
        <v>216</v>
      </c>
      <c r="D266" s="11" t="s">
        <v>778</v>
      </c>
      <c r="E266" s="4">
        <v>33795</v>
      </c>
      <c r="F266" s="4">
        <v>0</v>
      </c>
      <c r="G266" s="4">
        <v>33795</v>
      </c>
      <c r="H266" s="4">
        <v>0</v>
      </c>
      <c r="I266" s="4">
        <v>0</v>
      </c>
      <c r="J266" s="4">
        <v>0</v>
      </c>
      <c r="K266" s="4">
        <v>0</v>
      </c>
      <c r="L266" s="4">
        <v>33795</v>
      </c>
      <c r="M266" s="11" t="s">
        <v>10</v>
      </c>
      <c r="N266" s="4">
        <f t="shared" si="8"/>
        <v>33795</v>
      </c>
      <c r="O266" s="4">
        <f t="shared" si="9"/>
        <v>0</v>
      </c>
    </row>
    <row r="267" spans="1:15" x14ac:dyDescent="0.3">
      <c r="A267" s="8" t="s">
        <v>218</v>
      </c>
      <c r="B267" s="9" t="s">
        <v>219</v>
      </c>
      <c r="C267" s="10" t="s">
        <v>220</v>
      </c>
      <c r="D267" s="11" t="s">
        <v>770</v>
      </c>
      <c r="E267" s="4">
        <v>450000</v>
      </c>
      <c r="F267" s="4">
        <v>206281.06999999998</v>
      </c>
      <c r="G267" s="4">
        <v>0</v>
      </c>
      <c r="H267" s="4">
        <v>0</v>
      </c>
      <c r="I267" s="4">
        <v>98150.49</v>
      </c>
      <c r="J267" s="4">
        <v>0</v>
      </c>
      <c r="K267" s="4">
        <v>243718.93000000002</v>
      </c>
      <c r="L267" s="4">
        <v>108130.57999999996</v>
      </c>
      <c r="M267" s="11" t="s">
        <v>770</v>
      </c>
      <c r="N267" s="4">
        <f t="shared" si="8"/>
        <v>108130.57999999997</v>
      </c>
      <c r="O267" s="4">
        <f t="shared" si="9"/>
        <v>0</v>
      </c>
    </row>
    <row r="268" spans="1:15" x14ac:dyDescent="0.3">
      <c r="A268" s="8" t="s">
        <v>473</v>
      </c>
      <c r="B268" s="9" t="s">
        <v>221</v>
      </c>
      <c r="C268" s="10" t="s">
        <v>474</v>
      </c>
      <c r="D268" s="11" t="s">
        <v>778</v>
      </c>
      <c r="E268" s="4">
        <v>2556.9499999999998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2556.9499999999998</v>
      </c>
      <c r="L268" s="4">
        <v>0</v>
      </c>
      <c r="M268" s="11" t="s">
        <v>61</v>
      </c>
      <c r="N268" s="4">
        <f t="shared" si="8"/>
        <v>0</v>
      </c>
      <c r="O268" s="4">
        <f t="shared" si="9"/>
        <v>0</v>
      </c>
    </row>
    <row r="269" spans="1:15" x14ac:dyDescent="0.3">
      <c r="A269" s="8" t="s">
        <v>475</v>
      </c>
      <c r="B269" s="9" t="s">
        <v>221</v>
      </c>
      <c r="C269" s="10" t="s">
        <v>476</v>
      </c>
      <c r="D269" s="11" t="s">
        <v>778</v>
      </c>
      <c r="E269" s="4">
        <v>2000</v>
      </c>
      <c r="F269" s="4">
        <v>2000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2000</v>
      </c>
      <c r="M269" s="11" t="s">
        <v>61</v>
      </c>
      <c r="N269" s="4">
        <f t="shared" ref="N269:N332" si="10">+F269+G269-H269-I269</f>
        <v>2000</v>
      </c>
      <c r="O269" s="4">
        <f t="shared" ref="O269:O332" si="11">+L269-N269</f>
        <v>0</v>
      </c>
    </row>
    <row r="270" spans="1:15" x14ac:dyDescent="0.3">
      <c r="A270" s="8" t="s">
        <v>681</v>
      </c>
      <c r="B270" s="9" t="s">
        <v>221</v>
      </c>
      <c r="C270" s="10" t="s">
        <v>872</v>
      </c>
      <c r="D270" s="11" t="s">
        <v>778</v>
      </c>
      <c r="E270" s="4">
        <v>10166.879999999999</v>
      </c>
      <c r="F270" s="4">
        <v>0</v>
      </c>
      <c r="G270" s="4">
        <v>10166.879999999999</v>
      </c>
      <c r="H270" s="4">
        <v>0</v>
      </c>
      <c r="I270" s="4">
        <v>10166.879999999999</v>
      </c>
      <c r="J270" s="4">
        <v>0</v>
      </c>
      <c r="K270" s="4">
        <v>0</v>
      </c>
      <c r="L270" s="4">
        <v>0</v>
      </c>
      <c r="M270" s="11" t="s">
        <v>61</v>
      </c>
      <c r="N270" s="4">
        <f t="shared" si="10"/>
        <v>0</v>
      </c>
      <c r="O270" s="4">
        <f t="shared" si="11"/>
        <v>0</v>
      </c>
    </row>
    <row r="271" spans="1:15" x14ac:dyDescent="0.3">
      <c r="A271" s="8" t="s">
        <v>477</v>
      </c>
      <c r="B271" s="9" t="s">
        <v>221</v>
      </c>
      <c r="C271" s="10" t="s">
        <v>478</v>
      </c>
      <c r="D271" s="11" t="s">
        <v>770</v>
      </c>
      <c r="E271" s="4">
        <v>10000</v>
      </c>
      <c r="F271" s="4">
        <v>9911.68</v>
      </c>
      <c r="G271" s="4">
        <v>0</v>
      </c>
      <c r="H271" s="4">
        <v>0</v>
      </c>
      <c r="I271" s="4">
        <v>9911.68</v>
      </c>
      <c r="J271" s="4">
        <v>0</v>
      </c>
      <c r="K271" s="4">
        <v>88.32</v>
      </c>
      <c r="L271" s="4">
        <v>0</v>
      </c>
      <c r="M271" s="11" t="s">
        <v>770</v>
      </c>
      <c r="N271" s="4">
        <f t="shared" si="10"/>
        <v>0</v>
      </c>
      <c r="O271" s="4">
        <f t="shared" si="11"/>
        <v>0</v>
      </c>
    </row>
    <row r="272" spans="1:15" x14ac:dyDescent="0.3">
      <c r="A272" s="8" t="s">
        <v>682</v>
      </c>
      <c r="B272" s="9" t="s">
        <v>221</v>
      </c>
      <c r="C272" s="10" t="s">
        <v>478</v>
      </c>
      <c r="D272" s="11" t="s">
        <v>770</v>
      </c>
      <c r="E272" s="4">
        <v>12000</v>
      </c>
      <c r="F272" s="4">
        <v>0</v>
      </c>
      <c r="G272" s="4">
        <v>12000</v>
      </c>
      <c r="H272" s="4">
        <v>0</v>
      </c>
      <c r="I272" s="4">
        <v>973.56</v>
      </c>
      <c r="J272" s="4">
        <v>0</v>
      </c>
      <c r="K272" s="4">
        <v>0</v>
      </c>
      <c r="L272" s="4">
        <v>11026.44</v>
      </c>
      <c r="M272" s="11" t="s">
        <v>770</v>
      </c>
      <c r="N272" s="4">
        <f t="shared" si="10"/>
        <v>11026.44</v>
      </c>
      <c r="O272" s="4">
        <f t="shared" si="11"/>
        <v>0</v>
      </c>
    </row>
    <row r="273" spans="1:15" x14ac:dyDescent="0.3">
      <c r="A273" s="8" t="s">
        <v>683</v>
      </c>
      <c r="B273" s="9" t="s">
        <v>221</v>
      </c>
      <c r="C273" s="10" t="s">
        <v>873</v>
      </c>
      <c r="D273" s="11" t="s">
        <v>776</v>
      </c>
      <c r="E273" s="4">
        <v>5000</v>
      </c>
      <c r="F273" s="4">
        <v>0</v>
      </c>
      <c r="G273" s="4">
        <v>5000</v>
      </c>
      <c r="H273" s="4">
        <v>0</v>
      </c>
      <c r="I273" s="4">
        <v>0</v>
      </c>
      <c r="J273" s="4">
        <v>0</v>
      </c>
      <c r="K273" s="4">
        <v>0</v>
      </c>
      <c r="L273" s="4">
        <v>5000</v>
      </c>
      <c r="M273" s="11" t="s">
        <v>776</v>
      </c>
      <c r="N273" s="4">
        <f t="shared" si="10"/>
        <v>5000</v>
      </c>
      <c r="O273" s="4">
        <f t="shared" si="11"/>
        <v>0</v>
      </c>
    </row>
    <row r="274" spans="1:15" x14ac:dyDescent="0.3">
      <c r="A274" s="8" t="s">
        <v>684</v>
      </c>
      <c r="B274" s="9" t="s">
        <v>791</v>
      </c>
      <c r="C274" s="10" t="s">
        <v>874</v>
      </c>
      <c r="D274" s="11" t="s">
        <v>778</v>
      </c>
      <c r="E274" s="4">
        <v>4000</v>
      </c>
      <c r="F274" s="4">
        <v>0</v>
      </c>
      <c r="G274" s="4">
        <v>4000</v>
      </c>
      <c r="H274" s="4">
        <v>0</v>
      </c>
      <c r="I274" s="4">
        <v>4000</v>
      </c>
      <c r="J274" s="4">
        <v>0</v>
      </c>
      <c r="K274" s="4">
        <v>0</v>
      </c>
      <c r="L274" s="4">
        <v>0</v>
      </c>
      <c r="M274" s="11" t="s">
        <v>10</v>
      </c>
      <c r="N274" s="4">
        <f t="shared" si="10"/>
        <v>0</v>
      </c>
      <c r="O274" s="4">
        <f t="shared" si="11"/>
        <v>0</v>
      </c>
    </row>
    <row r="275" spans="1:15" x14ac:dyDescent="0.3">
      <c r="A275" s="8" t="s">
        <v>685</v>
      </c>
      <c r="B275" s="9" t="s">
        <v>791</v>
      </c>
      <c r="C275" s="10" t="s">
        <v>875</v>
      </c>
      <c r="D275" s="11" t="s">
        <v>770</v>
      </c>
      <c r="E275" s="4">
        <v>7000</v>
      </c>
      <c r="F275" s="4">
        <v>0</v>
      </c>
      <c r="G275" s="4">
        <v>7000</v>
      </c>
      <c r="H275" s="4">
        <v>0</v>
      </c>
      <c r="I275" s="4">
        <v>7000</v>
      </c>
      <c r="J275" s="4">
        <v>0</v>
      </c>
      <c r="K275" s="4">
        <v>0</v>
      </c>
      <c r="L275" s="4">
        <v>0</v>
      </c>
      <c r="M275" s="11" t="s">
        <v>770</v>
      </c>
      <c r="N275" s="4">
        <f t="shared" si="10"/>
        <v>0</v>
      </c>
      <c r="O275" s="4">
        <f t="shared" si="11"/>
        <v>0</v>
      </c>
    </row>
    <row r="276" spans="1:15" x14ac:dyDescent="0.3">
      <c r="A276" s="8" t="s">
        <v>686</v>
      </c>
      <c r="B276" s="9" t="s">
        <v>222</v>
      </c>
      <c r="C276" s="10" t="s">
        <v>876</v>
      </c>
      <c r="D276" s="11" t="s">
        <v>770</v>
      </c>
      <c r="E276" s="4">
        <v>15632.21</v>
      </c>
      <c r="F276" s="4">
        <v>0</v>
      </c>
      <c r="G276" s="4">
        <v>15632.21</v>
      </c>
      <c r="H276" s="4">
        <v>0</v>
      </c>
      <c r="I276" s="4">
        <v>0</v>
      </c>
      <c r="J276" s="4">
        <v>0</v>
      </c>
      <c r="K276" s="4">
        <v>0</v>
      </c>
      <c r="L276" s="4">
        <v>15632.21</v>
      </c>
      <c r="M276" s="11" t="s">
        <v>770</v>
      </c>
      <c r="N276" s="4">
        <f t="shared" si="10"/>
        <v>15632.21</v>
      </c>
      <c r="O276" s="4">
        <f t="shared" si="11"/>
        <v>0</v>
      </c>
    </row>
    <row r="277" spans="1:15" x14ac:dyDescent="0.3">
      <c r="A277" s="8" t="s">
        <v>223</v>
      </c>
      <c r="B277" s="9" t="s">
        <v>222</v>
      </c>
      <c r="C277" s="10" t="s">
        <v>479</v>
      </c>
      <c r="D277" s="11" t="s">
        <v>772</v>
      </c>
      <c r="E277" s="4">
        <v>20377.919999999998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20377.919999999998</v>
      </c>
      <c r="L277" s="4">
        <v>0</v>
      </c>
      <c r="M277" s="11" t="s">
        <v>772</v>
      </c>
      <c r="N277" s="4">
        <f t="shared" si="10"/>
        <v>0</v>
      </c>
      <c r="O277" s="4">
        <f t="shared" si="11"/>
        <v>0</v>
      </c>
    </row>
    <row r="278" spans="1:15" x14ac:dyDescent="0.3">
      <c r="A278" s="8" t="s">
        <v>687</v>
      </c>
      <c r="B278" s="9" t="s">
        <v>792</v>
      </c>
      <c r="C278" s="10" t="s">
        <v>877</v>
      </c>
      <c r="D278" s="11" t="s">
        <v>778</v>
      </c>
      <c r="E278" s="4">
        <v>90000</v>
      </c>
      <c r="F278" s="4">
        <v>0</v>
      </c>
      <c r="G278" s="4">
        <v>90000</v>
      </c>
      <c r="H278" s="4">
        <v>0</v>
      </c>
      <c r="I278" s="4">
        <v>0</v>
      </c>
      <c r="J278" s="4">
        <v>0</v>
      </c>
      <c r="K278" s="4">
        <v>0</v>
      </c>
      <c r="L278" s="4">
        <v>90000</v>
      </c>
      <c r="M278" s="11" t="s">
        <v>88</v>
      </c>
      <c r="N278" s="4">
        <f t="shared" si="10"/>
        <v>90000</v>
      </c>
      <c r="O278" s="4">
        <f t="shared" si="11"/>
        <v>0</v>
      </c>
    </row>
    <row r="279" spans="1:15" x14ac:dyDescent="0.3">
      <c r="A279" s="8" t="s">
        <v>688</v>
      </c>
      <c r="B279" s="9" t="s">
        <v>792</v>
      </c>
      <c r="C279" s="10" t="s">
        <v>878</v>
      </c>
      <c r="D279" s="11" t="s">
        <v>778</v>
      </c>
      <c r="E279" s="4">
        <v>64141.18</v>
      </c>
      <c r="F279" s="4">
        <v>0</v>
      </c>
      <c r="G279" s="4">
        <v>64141.18</v>
      </c>
      <c r="H279" s="4">
        <v>0</v>
      </c>
      <c r="I279" s="4">
        <v>0</v>
      </c>
      <c r="J279" s="4">
        <v>0</v>
      </c>
      <c r="K279" s="4">
        <v>0</v>
      </c>
      <c r="L279" s="4">
        <v>64141.18</v>
      </c>
      <c r="M279" s="11" t="s">
        <v>88</v>
      </c>
      <c r="N279" s="4">
        <f t="shared" si="10"/>
        <v>64141.18</v>
      </c>
      <c r="O279" s="4">
        <f t="shared" si="11"/>
        <v>0</v>
      </c>
    </row>
    <row r="280" spans="1:15" x14ac:dyDescent="0.3">
      <c r="A280" s="8" t="s">
        <v>689</v>
      </c>
      <c r="B280" s="9" t="s">
        <v>792</v>
      </c>
      <c r="C280" s="10" t="s">
        <v>879</v>
      </c>
      <c r="D280" s="11" t="s">
        <v>778</v>
      </c>
      <c r="E280" s="4">
        <v>153000</v>
      </c>
      <c r="F280" s="4">
        <v>0</v>
      </c>
      <c r="G280" s="4">
        <v>153000</v>
      </c>
      <c r="H280" s="4">
        <v>0</v>
      </c>
      <c r="I280" s="4">
        <v>0</v>
      </c>
      <c r="J280" s="4">
        <v>0</v>
      </c>
      <c r="K280" s="4">
        <v>0</v>
      </c>
      <c r="L280" s="4">
        <v>153000</v>
      </c>
      <c r="M280" s="11" t="s">
        <v>61</v>
      </c>
      <c r="N280" s="4">
        <f t="shared" si="10"/>
        <v>153000</v>
      </c>
      <c r="O280" s="4">
        <f t="shared" si="11"/>
        <v>0</v>
      </c>
    </row>
    <row r="281" spans="1:15" x14ac:dyDescent="0.3">
      <c r="A281" s="8" t="s">
        <v>690</v>
      </c>
      <c r="B281" s="9" t="s">
        <v>792</v>
      </c>
      <c r="C281" s="10" t="s">
        <v>880</v>
      </c>
      <c r="D281" s="11" t="s">
        <v>778</v>
      </c>
      <c r="E281" s="4">
        <v>58142.32</v>
      </c>
      <c r="F281" s="4">
        <v>0</v>
      </c>
      <c r="G281" s="4">
        <v>58142.32</v>
      </c>
      <c r="H281" s="4">
        <v>0</v>
      </c>
      <c r="I281" s="4">
        <v>0</v>
      </c>
      <c r="J281" s="4">
        <v>0</v>
      </c>
      <c r="K281" s="4">
        <v>0</v>
      </c>
      <c r="L281" s="4">
        <v>58142.32</v>
      </c>
      <c r="M281" s="11" t="s">
        <v>61</v>
      </c>
      <c r="N281" s="4">
        <f t="shared" si="10"/>
        <v>58142.32</v>
      </c>
      <c r="O281" s="4">
        <f t="shared" si="11"/>
        <v>0</v>
      </c>
    </row>
    <row r="282" spans="1:15" x14ac:dyDescent="0.3">
      <c r="A282" s="8" t="s">
        <v>691</v>
      </c>
      <c r="B282" s="9" t="s">
        <v>792</v>
      </c>
      <c r="C282" s="10" t="s">
        <v>881</v>
      </c>
      <c r="D282" s="11" t="s">
        <v>778</v>
      </c>
      <c r="E282" s="4">
        <v>152245.82</v>
      </c>
      <c r="F282" s="4">
        <v>0</v>
      </c>
      <c r="G282" s="4">
        <v>152245.82</v>
      </c>
      <c r="H282" s="4">
        <v>0</v>
      </c>
      <c r="I282" s="4">
        <v>0</v>
      </c>
      <c r="J282" s="4">
        <v>0</v>
      </c>
      <c r="K282" s="4">
        <v>0</v>
      </c>
      <c r="L282" s="4">
        <v>152245.82</v>
      </c>
      <c r="M282" s="11" t="s">
        <v>61</v>
      </c>
      <c r="N282" s="4">
        <f t="shared" si="10"/>
        <v>152245.82</v>
      </c>
      <c r="O282" s="4">
        <f t="shared" si="11"/>
        <v>0</v>
      </c>
    </row>
    <row r="283" spans="1:15" x14ac:dyDescent="0.3">
      <c r="A283" s="8" t="s">
        <v>480</v>
      </c>
      <c r="B283" s="9" t="s">
        <v>481</v>
      </c>
      <c r="C283" s="10" t="s">
        <v>482</v>
      </c>
      <c r="D283" s="11" t="s">
        <v>778</v>
      </c>
      <c r="E283" s="4">
        <v>2390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2390</v>
      </c>
      <c r="L283" s="4">
        <v>0</v>
      </c>
      <c r="M283" s="11" t="s">
        <v>61</v>
      </c>
      <c r="N283" s="4">
        <f t="shared" si="10"/>
        <v>0</v>
      </c>
      <c r="O283" s="4">
        <f t="shared" si="11"/>
        <v>0</v>
      </c>
    </row>
    <row r="284" spans="1:15" x14ac:dyDescent="0.3">
      <c r="A284" s="8" t="s">
        <v>483</v>
      </c>
      <c r="B284" s="9" t="s">
        <v>484</v>
      </c>
      <c r="C284" s="10" t="s">
        <v>485</v>
      </c>
      <c r="D284" s="11" t="s">
        <v>775</v>
      </c>
      <c r="E284" s="4">
        <v>650000</v>
      </c>
      <c r="F284" s="4">
        <v>650000</v>
      </c>
      <c r="G284" s="4">
        <v>0</v>
      </c>
      <c r="H284" s="4">
        <v>0</v>
      </c>
      <c r="I284" s="4">
        <v>48601.8</v>
      </c>
      <c r="J284" s="4">
        <v>0</v>
      </c>
      <c r="K284" s="4">
        <v>0</v>
      </c>
      <c r="L284" s="4">
        <v>601398.19999999995</v>
      </c>
      <c r="M284" s="11" t="s">
        <v>775</v>
      </c>
      <c r="N284" s="4">
        <f t="shared" si="10"/>
        <v>601398.19999999995</v>
      </c>
      <c r="O284" s="4">
        <f t="shared" si="11"/>
        <v>0</v>
      </c>
    </row>
    <row r="285" spans="1:15" x14ac:dyDescent="0.3">
      <c r="A285" s="8" t="s">
        <v>692</v>
      </c>
      <c r="B285" s="9" t="s">
        <v>484</v>
      </c>
      <c r="C285" s="10" t="s">
        <v>882</v>
      </c>
      <c r="D285" s="11" t="s">
        <v>775</v>
      </c>
      <c r="E285" s="4">
        <v>1200000</v>
      </c>
      <c r="F285" s="4">
        <v>0</v>
      </c>
      <c r="G285" s="4">
        <v>1200000</v>
      </c>
      <c r="H285" s="4">
        <v>0</v>
      </c>
      <c r="I285" s="4">
        <v>516313.26</v>
      </c>
      <c r="J285" s="4">
        <v>0</v>
      </c>
      <c r="K285" s="4">
        <v>0</v>
      </c>
      <c r="L285" s="4">
        <v>683686.74</v>
      </c>
      <c r="M285" s="11" t="s">
        <v>775</v>
      </c>
      <c r="N285" s="4">
        <f t="shared" si="10"/>
        <v>683686.74</v>
      </c>
      <c r="O285" s="4">
        <f t="shared" si="11"/>
        <v>0</v>
      </c>
    </row>
    <row r="286" spans="1:15" x14ac:dyDescent="0.3">
      <c r="A286" s="8" t="s">
        <v>693</v>
      </c>
      <c r="B286" s="9" t="s">
        <v>793</v>
      </c>
      <c r="C286" s="10" t="s">
        <v>883</v>
      </c>
      <c r="D286" s="11" t="s">
        <v>773</v>
      </c>
      <c r="E286" s="4">
        <v>6993.8</v>
      </c>
      <c r="F286" s="4">
        <v>0</v>
      </c>
      <c r="G286" s="4">
        <v>6993.8</v>
      </c>
      <c r="H286" s="4">
        <v>0</v>
      </c>
      <c r="I286" s="4">
        <v>0</v>
      </c>
      <c r="J286" s="4">
        <v>0</v>
      </c>
      <c r="K286" s="4">
        <v>0</v>
      </c>
      <c r="L286" s="4">
        <v>6993.8</v>
      </c>
      <c r="M286" s="11" t="s">
        <v>773</v>
      </c>
      <c r="N286" s="4">
        <f t="shared" si="10"/>
        <v>6993.8</v>
      </c>
      <c r="O286" s="4">
        <f t="shared" si="11"/>
        <v>0</v>
      </c>
    </row>
    <row r="287" spans="1:15" x14ac:dyDescent="0.3">
      <c r="A287" s="8" t="s">
        <v>694</v>
      </c>
      <c r="B287" s="9" t="s">
        <v>794</v>
      </c>
      <c r="C287" s="10" t="s">
        <v>884</v>
      </c>
      <c r="D287" s="11" t="s">
        <v>778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11" t="s">
        <v>61</v>
      </c>
      <c r="N287" s="4">
        <f t="shared" si="10"/>
        <v>0</v>
      </c>
      <c r="O287" s="4">
        <f t="shared" si="11"/>
        <v>0</v>
      </c>
    </row>
    <row r="288" spans="1:15" x14ac:dyDescent="0.3">
      <c r="A288" s="8" t="s">
        <v>224</v>
      </c>
      <c r="B288" s="9" t="s">
        <v>225</v>
      </c>
      <c r="C288" s="10" t="s">
        <v>226</v>
      </c>
      <c r="D288" s="11" t="s">
        <v>778</v>
      </c>
      <c r="E288" s="4">
        <v>180417.79</v>
      </c>
      <c r="F288" s="4">
        <v>96350.52</v>
      </c>
      <c r="G288" s="4">
        <v>0</v>
      </c>
      <c r="H288" s="4">
        <v>0</v>
      </c>
      <c r="I288" s="4">
        <v>44650.85</v>
      </c>
      <c r="J288" s="4">
        <v>0</v>
      </c>
      <c r="K288" s="4">
        <v>84067.27</v>
      </c>
      <c r="L288" s="4">
        <v>51699.670000000013</v>
      </c>
      <c r="M288" s="11" t="s">
        <v>57</v>
      </c>
      <c r="N288" s="4">
        <f t="shared" si="10"/>
        <v>51699.670000000006</v>
      </c>
      <c r="O288" s="4">
        <f t="shared" si="11"/>
        <v>0</v>
      </c>
    </row>
    <row r="289" spans="1:15" x14ac:dyDescent="0.3">
      <c r="A289" s="8" t="s">
        <v>486</v>
      </c>
      <c r="B289" s="9" t="s">
        <v>227</v>
      </c>
      <c r="C289" s="10" t="s">
        <v>228</v>
      </c>
      <c r="D289" s="11" t="s">
        <v>778</v>
      </c>
      <c r="E289" s="4">
        <v>7500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7500</v>
      </c>
      <c r="L289" s="4">
        <v>0</v>
      </c>
      <c r="M289" s="11" t="s">
        <v>61</v>
      </c>
      <c r="N289" s="4">
        <f t="shared" si="10"/>
        <v>0</v>
      </c>
      <c r="O289" s="4">
        <f t="shared" si="11"/>
        <v>0</v>
      </c>
    </row>
    <row r="290" spans="1:15" x14ac:dyDescent="0.3">
      <c r="A290" s="8" t="s">
        <v>695</v>
      </c>
      <c r="B290" s="9" t="s">
        <v>227</v>
      </c>
      <c r="C290" s="10" t="s">
        <v>228</v>
      </c>
      <c r="D290" s="11" t="s">
        <v>778</v>
      </c>
      <c r="E290" s="4">
        <v>7500</v>
      </c>
      <c r="F290" s="4">
        <v>0</v>
      </c>
      <c r="G290" s="4">
        <v>7500</v>
      </c>
      <c r="H290" s="4">
        <v>0</v>
      </c>
      <c r="I290" s="4">
        <v>7500</v>
      </c>
      <c r="J290" s="4">
        <v>0</v>
      </c>
      <c r="K290" s="4">
        <v>0</v>
      </c>
      <c r="L290" s="4">
        <v>0</v>
      </c>
      <c r="M290" s="11" t="s">
        <v>61</v>
      </c>
      <c r="N290" s="4">
        <f t="shared" si="10"/>
        <v>0</v>
      </c>
      <c r="O290" s="4">
        <f t="shared" si="11"/>
        <v>0</v>
      </c>
    </row>
    <row r="291" spans="1:15" x14ac:dyDescent="0.3">
      <c r="A291" s="8" t="s">
        <v>487</v>
      </c>
      <c r="B291" s="9" t="s">
        <v>795</v>
      </c>
      <c r="C291" s="10" t="s">
        <v>229</v>
      </c>
      <c r="D291" s="11" t="s">
        <v>778</v>
      </c>
      <c r="E291" s="4">
        <v>4810.87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4810.87</v>
      </c>
      <c r="L291" s="4">
        <v>0</v>
      </c>
      <c r="M291" s="11" t="s">
        <v>61</v>
      </c>
      <c r="N291" s="4">
        <f t="shared" si="10"/>
        <v>0</v>
      </c>
      <c r="O291" s="4">
        <f t="shared" si="11"/>
        <v>0</v>
      </c>
    </row>
    <row r="292" spans="1:15" x14ac:dyDescent="0.3">
      <c r="A292" s="8" t="s">
        <v>696</v>
      </c>
      <c r="B292" s="9" t="s">
        <v>795</v>
      </c>
      <c r="C292" s="10" t="s">
        <v>885</v>
      </c>
      <c r="D292" s="11" t="s">
        <v>778</v>
      </c>
      <c r="E292" s="4">
        <v>4577.38</v>
      </c>
      <c r="F292" s="4">
        <v>0</v>
      </c>
      <c r="G292" s="4">
        <v>4577.38</v>
      </c>
      <c r="H292" s="4">
        <v>0</v>
      </c>
      <c r="I292" s="4">
        <v>4577.38</v>
      </c>
      <c r="J292" s="4">
        <v>0</v>
      </c>
      <c r="K292" s="4">
        <v>0</v>
      </c>
      <c r="L292" s="4">
        <v>0</v>
      </c>
      <c r="M292" s="11" t="s">
        <v>64</v>
      </c>
      <c r="N292" s="4">
        <f t="shared" si="10"/>
        <v>0</v>
      </c>
      <c r="O292" s="4">
        <f t="shared" si="11"/>
        <v>0</v>
      </c>
    </row>
    <row r="293" spans="1:15" x14ac:dyDescent="0.3">
      <c r="A293" s="8" t="s">
        <v>488</v>
      </c>
      <c r="B293" s="9" t="s">
        <v>795</v>
      </c>
      <c r="C293" s="10" t="s">
        <v>489</v>
      </c>
      <c r="D293" s="11" t="s">
        <v>769</v>
      </c>
      <c r="E293" s="4">
        <v>39998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39998</v>
      </c>
      <c r="L293" s="4">
        <v>0</v>
      </c>
      <c r="M293" s="11" t="s">
        <v>769</v>
      </c>
      <c r="N293" s="4">
        <f t="shared" si="10"/>
        <v>0</v>
      </c>
      <c r="O293" s="4">
        <f t="shared" si="11"/>
        <v>0</v>
      </c>
    </row>
    <row r="294" spans="1:15" x14ac:dyDescent="0.3">
      <c r="A294" s="8" t="s">
        <v>490</v>
      </c>
      <c r="B294" s="9" t="s">
        <v>491</v>
      </c>
      <c r="C294" s="10" t="s">
        <v>492</v>
      </c>
      <c r="D294" s="11" t="s">
        <v>773</v>
      </c>
      <c r="E294" s="4">
        <v>193564.52</v>
      </c>
      <c r="F294" s="4">
        <v>108294.62</v>
      </c>
      <c r="G294" s="4">
        <v>0</v>
      </c>
      <c r="H294" s="4">
        <v>0</v>
      </c>
      <c r="I294" s="4">
        <v>90335.85</v>
      </c>
      <c r="J294" s="4">
        <v>10.56</v>
      </c>
      <c r="K294" s="4">
        <v>85269.9</v>
      </c>
      <c r="L294" s="4">
        <v>17958.76999999999</v>
      </c>
      <c r="M294" s="11" t="s">
        <v>773</v>
      </c>
      <c r="N294" s="4">
        <f t="shared" si="10"/>
        <v>17958.76999999999</v>
      </c>
      <c r="O294" s="4">
        <f t="shared" si="11"/>
        <v>0</v>
      </c>
    </row>
    <row r="295" spans="1:15" x14ac:dyDescent="0.3">
      <c r="A295" s="8" t="s">
        <v>493</v>
      </c>
      <c r="B295" s="9" t="s">
        <v>230</v>
      </c>
      <c r="C295" s="10" t="s">
        <v>886</v>
      </c>
      <c r="D295" s="11" t="s">
        <v>778</v>
      </c>
      <c r="E295" s="4">
        <v>5705</v>
      </c>
      <c r="F295" s="4">
        <v>5705</v>
      </c>
      <c r="G295" s="4">
        <v>0</v>
      </c>
      <c r="H295" s="4">
        <v>0</v>
      </c>
      <c r="I295" s="4">
        <v>5705</v>
      </c>
      <c r="J295" s="4">
        <v>0</v>
      </c>
      <c r="K295" s="4">
        <v>0</v>
      </c>
      <c r="L295" s="4">
        <v>0</v>
      </c>
      <c r="M295" s="11" t="s">
        <v>88</v>
      </c>
      <c r="N295" s="4">
        <f t="shared" si="10"/>
        <v>0</v>
      </c>
      <c r="O295" s="4">
        <f t="shared" si="11"/>
        <v>0</v>
      </c>
    </row>
    <row r="296" spans="1:15" x14ac:dyDescent="0.3">
      <c r="A296" s="8" t="s">
        <v>697</v>
      </c>
      <c r="B296" s="9" t="s">
        <v>230</v>
      </c>
      <c r="C296" s="10" t="s">
        <v>887</v>
      </c>
      <c r="D296" s="11" t="s">
        <v>767</v>
      </c>
      <c r="E296" s="4">
        <v>13822</v>
      </c>
      <c r="F296" s="4">
        <v>0</v>
      </c>
      <c r="G296" s="4">
        <v>13822</v>
      </c>
      <c r="H296" s="4">
        <v>0</v>
      </c>
      <c r="I296" s="4">
        <v>0</v>
      </c>
      <c r="J296" s="4">
        <v>0</v>
      </c>
      <c r="K296" s="4">
        <v>0</v>
      </c>
      <c r="L296" s="4">
        <v>13822</v>
      </c>
      <c r="M296" s="11" t="s">
        <v>767</v>
      </c>
      <c r="N296" s="4">
        <f t="shared" si="10"/>
        <v>13822</v>
      </c>
      <c r="O296" s="4">
        <f t="shared" si="11"/>
        <v>0</v>
      </c>
    </row>
    <row r="297" spans="1:15" x14ac:dyDescent="0.3">
      <c r="A297" s="8" t="s">
        <v>698</v>
      </c>
      <c r="B297" s="9" t="s">
        <v>230</v>
      </c>
      <c r="C297" s="10" t="s">
        <v>888</v>
      </c>
      <c r="D297" s="11" t="s">
        <v>777</v>
      </c>
      <c r="E297" s="4">
        <v>6255</v>
      </c>
      <c r="F297" s="4">
        <v>0</v>
      </c>
      <c r="G297" s="4">
        <v>6255</v>
      </c>
      <c r="H297" s="4">
        <v>0</v>
      </c>
      <c r="I297" s="4">
        <v>0</v>
      </c>
      <c r="J297" s="4">
        <v>0</v>
      </c>
      <c r="K297" s="4">
        <v>0</v>
      </c>
      <c r="L297" s="4">
        <v>6255</v>
      </c>
      <c r="M297" s="11" t="s">
        <v>777</v>
      </c>
      <c r="N297" s="4">
        <f t="shared" si="10"/>
        <v>6255</v>
      </c>
      <c r="O297" s="4">
        <f t="shared" si="11"/>
        <v>0</v>
      </c>
    </row>
    <row r="298" spans="1:15" x14ac:dyDescent="0.3">
      <c r="A298" s="8" t="s">
        <v>231</v>
      </c>
      <c r="B298" s="9" t="s">
        <v>230</v>
      </c>
      <c r="C298" s="10" t="s">
        <v>232</v>
      </c>
      <c r="D298" s="11" t="s">
        <v>773</v>
      </c>
      <c r="E298" s="4">
        <v>18994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18994</v>
      </c>
      <c r="L298" s="4">
        <v>0</v>
      </c>
      <c r="M298" s="11" t="s">
        <v>773</v>
      </c>
      <c r="N298" s="4">
        <f t="shared" si="10"/>
        <v>0</v>
      </c>
      <c r="O298" s="4">
        <f t="shared" si="11"/>
        <v>0</v>
      </c>
    </row>
    <row r="299" spans="1:15" x14ac:dyDescent="0.3">
      <c r="A299" s="8" t="s">
        <v>699</v>
      </c>
      <c r="B299" s="9" t="s">
        <v>796</v>
      </c>
      <c r="C299" s="10" t="s">
        <v>889</v>
      </c>
      <c r="D299" s="11" t="s">
        <v>775</v>
      </c>
      <c r="E299" s="4">
        <v>71184</v>
      </c>
      <c r="F299" s="4">
        <v>0</v>
      </c>
      <c r="G299" s="4">
        <v>71184</v>
      </c>
      <c r="H299" s="4">
        <v>0</v>
      </c>
      <c r="I299" s="4">
        <v>0</v>
      </c>
      <c r="J299" s="4">
        <v>0</v>
      </c>
      <c r="K299" s="4">
        <v>0</v>
      </c>
      <c r="L299" s="4">
        <v>71184</v>
      </c>
      <c r="M299" s="11" t="s">
        <v>775</v>
      </c>
      <c r="N299" s="4">
        <f t="shared" si="10"/>
        <v>71184</v>
      </c>
      <c r="O299" s="4">
        <f t="shared" si="11"/>
        <v>0</v>
      </c>
    </row>
    <row r="300" spans="1:15" x14ac:dyDescent="0.3">
      <c r="A300" s="8" t="s">
        <v>700</v>
      </c>
      <c r="B300" s="9" t="s">
        <v>797</v>
      </c>
      <c r="C300" s="10" t="s">
        <v>890</v>
      </c>
      <c r="D300" s="11" t="s">
        <v>778</v>
      </c>
      <c r="E300" s="4">
        <v>3000</v>
      </c>
      <c r="F300" s="4">
        <v>0</v>
      </c>
      <c r="G300" s="4">
        <v>3000</v>
      </c>
      <c r="H300" s="4">
        <v>0</v>
      </c>
      <c r="I300" s="4">
        <v>3000</v>
      </c>
      <c r="J300" s="4">
        <v>0</v>
      </c>
      <c r="K300" s="4">
        <v>0</v>
      </c>
      <c r="L300" s="4">
        <v>0</v>
      </c>
      <c r="M300" s="11" t="s">
        <v>61</v>
      </c>
      <c r="N300" s="4">
        <f t="shared" si="10"/>
        <v>0</v>
      </c>
      <c r="O300" s="4">
        <f t="shared" si="11"/>
        <v>0</v>
      </c>
    </row>
    <row r="301" spans="1:15" x14ac:dyDescent="0.3">
      <c r="A301" s="8" t="s">
        <v>495</v>
      </c>
      <c r="B301" s="9" t="s">
        <v>233</v>
      </c>
      <c r="C301" s="10" t="s">
        <v>494</v>
      </c>
      <c r="D301" s="11" t="s">
        <v>778</v>
      </c>
      <c r="E301" s="4">
        <v>3000</v>
      </c>
      <c r="F301" s="4">
        <v>3000</v>
      </c>
      <c r="G301" s="4">
        <v>0</v>
      </c>
      <c r="H301" s="4">
        <v>0</v>
      </c>
      <c r="I301" s="4">
        <v>3000</v>
      </c>
      <c r="J301" s="4">
        <v>0</v>
      </c>
      <c r="K301" s="4">
        <v>0</v>
      </c>
      <c r="L301" s="4">
        <v>0</v>
      </c>
      <c r="M301" s="11" t="s">
        <v>61</v>
      </c>
      <c r="N301" s="4">
        <f t="shared" si="10"/>
        <v>0</v>
      </c>
      <c r="O301" s="4">
        <f t="shared" si="11"/>
        <v>0</v>
      </c>
    </row>
    <row r="302" spans="1:15" x14ac:dyDescent="0.3">
      <c r="A302" s="8" t="s">
        <v>496</v>
      </c>
      <c r="B302" s="9" t="s">
        <v>233</v>
      </c>
      <c r="C302" s="10" t="s">
        <v>193</v>
      </c>
      <c r="D302" s="11" t="s">
        <v>778</v>
      </c>
      <c r="E302" s="4">
        <v>3000</v>
      </c>
      <c r="F302" s="4">
        <v>3000</v>
      </c>
      <c r="G302" s="4">
        <v>0</v>
      </c>
      <c r="H302" s="4">
        <v>0</v>
      </c>
      <c r="I302" s="4">
        <v>3000</v>
      </c>
      <c r="J302" s="4">
        <v>0</v>
      </c>
      <c r="K302" s="4">
        <v>0</v>
      </c>
      <c r="L302" s="4">
        <v>0</v>
      </c>
      <c r="M302" s="11" t="s">
        <v>61</v>
      </c>
      <c r="N302" s="4">
        <f t="shared" si="10"/>
        <v>0</v>
      </c>
      <c r="O302" s="4">
        <f t="shared" si="11"/>
        <v>0</v>
      </c>
    </row>
    <row r="303" spans="1:15" x14ac:dyDescent="0.3">
      <c r="A303" s="8" t="s">
        <v>701</v>
      </c>
      <c r="B303" s="9" t="s">
        <v>233</v>
      </c>
      <c r="C303" s="10" t="s">
        <v>193</v>
      </c>
      <c r="D303" s="11" t="s">
        <v>778</v>
      </c>
      <c r="E303" s="4">
        <v>22839.72</v>
      </c>
      <c r="F303" s="4">
        <v>0</v>
      </c>
      <c r="G303" s="4">
        <v>22839.72</v>
      </c>
      <c r="H303" s="4">
        <v>0</v>
      </c>
      <c r="I303" s="4">
        <v>0</v>
      </c>
      <c r="J303" s="4">
        <v>0</v>
      </c>
      <c r="K303" s="4">
        <v>0</v>
      </c>
      <c r="L303" s="4">
        <v>22839.72</v>
      </c>
      <c r="M303" s="11" t="s">
        <v>61</v>
      </c>
      <c r="N303" s="4">
        <f t="shared" si="10"/>
        <v>22839.72</v>
      </c>
      <c r="O303" s="4">
        <f t="shared" si="11"/>
        <v>0</v>
      </c>
    </row>
    <row r="304" spans="1:15" x14ac:dyDescent="0.3">
      <c r="A304" s="8" t="s">
        <v>497</v>
      </c>
      <c r="B304" s="9" t="s">
        <v>233</v>
      </c>
      <c r="C304" s="10" t="s">
        <v>498</v>
      </c>
      <c r="D304" s="11" t="s">
        <v>778</v>
      </c>
      <c r="E304" s="4">
        <v>2500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2500</v>
      </c>
      <c r="L304" s="4">
        <v>0</v>
      </c>
      <c r="M304" s="11" t="s">
        <v>61</v>
      </c>
      <c r="N304" s="4">
        <f t="shared" si="10"/>
        <v>0</v>
      </c>
      <c r="O304" s="4">
        <f t="shared" si="11"/>
        <v>0</v>
      </c>
    </row>
    <row r="305" spans="1:15" x14ac:dyDescent="0.3">
      <c r="A305" s="8" t="s">
        <v>499</v>
      </c>
      <c r="B305" s="9" t="s">
        <v>233</v>
      </c>
      <c r="C305" s="10" t="s">
        <v>500</v>
      </c>
      <c r="D305" s="11" t="s">
        <v>778</v>
      </c>
      <c r="E305" s="4">
        <v>2500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2500</v>
      </c>
      <c r="L305" s="4">
        <v>0</v>
      </c>
      <c r="M305" s="11" t="s">
        <v>61</v>
      </c>
      <c r="N305" s="4">
        <f t="shared" si="10"/>
        <v>0</v>
      </c>
      <c r="O305" s="4">
        <f t="shared" si="11"/>
        <v>0</v>
      </c>
    </row>
    <row r="306" spans="1:15" x14ac:dyDescent="0.3">
      <c r="A306" s="8" t="s">
        <v>702</v>
      </c>
      <c r="B306" s="9" t="s">
        <v>233</v>
      </c>
      <c r="C306" s="10" t="s">
        <v>891</v>
      </c>
      <c r="D306" s="11" t="s">
        <v>778</v>
      </c>
      <c r="E306" s="4">
        <v>2500</v>
      </c>
      <c r="F306" s="4">
        <v>0</v>
      </c>
      <c r="G306" s="4">
        <v>2500</v>
      </c>
      <c r="H306" s="4">
        <v>0</v>
      </c>
      <c r="I306" s="4">
        <v>2500</v>
      </c>
      <c r="J306" s="4">
        <v>0</v>
      </c>
      <c r="K306" s="4">
        <v>0</v>
      </c>
      <c r="L306" s="4">
        <v>0</v>
      </c>
      <c r="M306" s="11" t="s">
        <v>61</v>
      </c>
      <c r="N306" s="4">
        <f t="shared" si="10"/>
        <v>0</v>
      </c>
      <c r="O306" s="4">
        <f t="shared" si="11"/>
        <v>0</v>
      </c>
    </row>
    <row r="307" spans="1:15" x14ac:dyDescent="0.3">
      <c r="A307" s="8" t="s">
        <v>703</v>
      </c>
      <c r="B307" s="9" t="s">
        <v>233</v>
      </c>
      <c r="C307" s="10" t="s">
        <v>892</v>
      </c>
      <c r="D307" s="11" t="s">
        <v>778</v>
      </c>
      <c r="E307" s="4">
        <v>2500</v>
      </c>
      <c r="F307" s="4">
        <v>0</v>
      </c>
      <c r="G307" s="4">
        <v>2500</v>
      </c>
      <c r="H307" s="4">
        <v>0</v>
      </c>
      <c r="I307" s="4">
        <v>2500</v>
      </c>
      <c r="J307" s="4">
        <v>0</v>
      </c>
      <c r="K307" s="4">
        <v>0</v>
      </c>
      <c r="L307" s="4">
        <v>0</v>
      </c>
      <c r="M307" s="11" t="s">
        <v>88</v>
      </c>
      <c r="N307" s="4">
        <f t="shared" si="10"/>
        <v>0</v>
      </c>
      <c r="O307" s="4">
        <f t="shared" si="11"/>
        <v>0</v>
      </c>
    </row>
    <row r="308" spans="1:15" x14ac:dyDescent="0.3">
      <c r="A308" s="8" t="s">
        <v>704</v>
      </c>
      <c r="B308" s="9" t="s">
        <v>233</v>
      </c>
      <c r="C308" s="10" t="s">
        <v>893</v>
      </c>
      <c r="D308" s="11" t="s">
        <v>778</v>
      </c>
      <c r="E308" s="4">
        <v>2202.87</v>
      </c>
      <c r="F308" s="4">
        <v>0</v>
      </c>
      <c r="G308" s="4">
        <v>2202.87</v>
      </c>
      <c r="H308" s="4">
        <v>0</v>
      </c>
      <c r="I308" s="4">
        <v>0</v>
      </c>
      <c r="J308" s="4">
        <v>0</v>
      </c>
      <c r="K308" s="4">
        <v>0</v>
      </c>
      <c r="L308" s="4">
        <v>2202.87</v>
      </c>
      <c r="M308" s="11" t="s">
        <v>88</v>
      </c>
      <c r="N308" s="4">
        <f t="shared" si="10"/>
        <v>2202.87</v>
      </c>
      <c r="O308" s="4">
        <f t="shared" si="11"/>
        <v>0</v>
      </c>
    </row>
    <row r="309" spans="1:15" x14ac:dyDescent="0.3">
      <c r="A309" s="8" t="s">
        <v>234</v>
      </c>
      <c r="B309" s="9" t="s">
        <v>233</v>
      </c>
      <c r="C309" s="10" t="s">
        <v>235</v>
      </c>
      <c r="D309" s="11" t="s">
        <v>767</v>
      </c>
      <c r="E309" s="4">
        <v>86759.22</v>
      </c>
      <c r="F309" s="4">
        <v>113.55999999999767</v>
      </c>
      <c r="G309" s="4">
        <v>0</v>
      </c>
      <c r="H309" s="4">
        <v>0</v>
      </c>
      <c r="I309" s="4">
        <v>0</v>
      </c>
      <c r="J309" s="4">
        <v>0</v>
      </c>
      <c r="K309" s="4">
        <v>86645.66</v>
      </c>
      <c r="L309" s="4">
        <v>113.55999999999767</v>
      </c>
      <c r="M309" s="11" t="s">
        <v>767</v>
      </c>
      <c r="N309" s="4">
        <f t="shared" si="10"/>
        <v>113.55999999999767</v>
      </c>
      <c r="O309" s="4">
        <f t="shared" si="11"/>
        <v>0</v>
      </c>
    </row>
    <row r="310" spans="1:15" x14ac:dyDescent="0.3">
      <c r="A310" s="8" t="s">
        <v>236</v>
      </c>
      <c r="B310" s="9" t="s">
        <v>233</v>
      </c>
      <c r="C310" s="10" t="s">
        <v>237</v>
      </c>
      <c r="D310" s="11" t="s">
        <v>768</v>
      </c>
      <c r="E310" s="4">
        <v>60000</v>
      </c>
      <c r="F310" s="4">
        <v>3.637978807091713E-12</v>
      </c>
      <c r="G310" s="4">
        <v>0</v>
      </c>
      <c r="H310" s="4">
        <v>0</v>
      </c>
      <c r="I310" s="4">
        <v>0</v>
      </c>
      <c r="J310" s="4">
        <v>0</v>
      </c>
      <c r="K310" s="4">
        <v>60000</v>
      </c>
      <c r="L310" s="4">
        <v>0</v>
      </c>
      <c r="M310" s="11" t="s">
        <v>768</v>
      </c>
      <c r="N310" s="4">
        <f t="shared" si="10"/>
        <v>3.637978807091713E-12</v>
      </c>
      <c r="O310" s="4">
        <f t="shared" si="11"/>
        <v>-3.637978807091713E-12</v>
      </c>
    </row>
    <row r="311" spans="1:15" x14ac:dyDescent="0.3">
      <c r="A311" s="8" t="s">
        <v>705</v>
      </c>
      <c r="B311" s="9" t="s">
        <v>233</v>
      </c>
      <c r="C311" s="10" t="s">
        <v>894</v>
      </c>
      <c r="D311" s="11" t="s">
        <v>768</v>
      </c>
      <c r="E311" s="4">
        <v>139761.65</v>
      </c>
      <c r="F311" s="4">
        <v>0</v>
      </c>
      <c r="G311" s="4">
        <v>139761.65</v>
      </c>
      <c r="H311" s="4">
        <v>0</v>
      </c>
      <c r="I311" s="4">
        <v>0</v>
      </c>
      <c r="J311" s="4">
        <v>0</v>
      </c>
      <c r="K311" s="4">
        <v>0</v>
      </c>
      <c r="L311" s="4">
        <v>139761.65</v>
      </c>
      <c r="M311" s="11" t="s">
        <v>768</v>
      </c>
      <c r="N311" s="4">
        <f t="shared" si="10"/>
        <v>139761.65</v>
      </c>
      <c r="O311" s="4">
        <f t="shared" si="11"/>
        <v>0</v>
      </c>
    </row>
    <row r="312" spans="1:15" x14ac:dyDescent="0.3">
      <c r="A312" s="8" t="s">
        <v>706</v>
      </c>
      <c r="B312" s="9" t="s">
        <v>233</v>
      </c>
      <c r="C312" s="10" t="s">
        <v>895</v>
      </c>
      <c r="D312" s="11" t="s">
        <v>769</v>
      </c>
      <c r="E312" s="4">
        <v>111666.2</v>
      </c>
      <c r="F312" s="4">
        <v>0</v>
      </c>
      <c r="G312" s="4">
        <v>111666.2</v>
      </c>
      <c r="H312" s="4">
        <v>0</v>
      </c>
      <c r="I312" s="4">
        <v>0</v>
      </c>
      <c r="J312" s="4">
        <v>0</v>
      </c>
      <c r="K312" s="4">
        <v>0</v>
      </c>
      <c r="L312" s="4">
        <v>111666.2</v>
      </c>
      <c r="M312" s="11" t="s">
        <v>769</v>
      </c>
      <c r="N312" s="4">
        <f t="shared" si="10"/>
        <v>111666.2</v>
      </c>
      <c r="O312" s="4">
        <f t="shared" si="11"/>
        <v>0</v>
      </c>
    </row>
    <row r="313" spans="1:15" x14ac:dyDescent="0.3">
      <c r="A313" s="8" t="s">
        <v>501</v>
      </c>
      <c r="B313" s="9" t="s">
        <v>238</v>
      </c>
      <c r="C313" s="10" t="s">
        <v>239</v>
      </c>
      <c r="D313" s="11" t="s">
        <v>778</v>
      </c>
      <c r="E313" s="4">
        <v>20000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20000</v>
      </c>
      <c r="L313" s="4">
        <v>0</v>
      </c>
      <c r="M313" s="11" t="s">
        <v>61</v>
      </c>
      <c r="N313" s="4">
        <f t="shared" si="10"/>
        <v>0</v>
      </c>
      <c r="O313" s="4">
        <f t="shared" si="11"/>
        <v>0</v>
      </c>
    </row>
    <row r="314" spans="1:15" x14ac:dyDescent="0.3">
      <c r="A314" s="8" t="s">
        <v>241</v>
      </c>
      <c r="B314" s="9" t="s">
        <v>238</v>
      </c>
      <c r="C314" s="10" t="s">
        <v>240</v>
      </c>
      <c r="D314" s="11" t="s">
        <v>778</v>
      </c>
      <c r="E314" s="4">
        <v>80457.600000000006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80457.600000000006</v>
      </c>
      <c r="L314" s="4">
        <v>0</v>
      </c>
      <c r="M314" s="11" t="s">
        <v>61</v>
      </c>
      <c r="N314" s="4">
        <f t="shared" si="10"/>
        <v>0</v>
      </c>
      <c r="O314" s="4">
        <f t="shared" si="11"/>
        <v>0</v>
      </c>
    </row>
    <row r="315" spans="1:15" x14ac:dyDescent="0.3">
      <c r="A315" s="8" t="s">
        <v>707</v>
      </c>
      <c r="B315" s="9" t="s">
        <v>238</v>
      </c>
      <c r="C315" s="10" t="s">
        <v>896</v>
      </c>
      <c r="D315" s="11" t="s">
        <v>778</v>
      </c>
      <c r="E315" s="4">
        <v>11480.34</v>
      </c>
      <c r="F315" s="4">
        <v>0</v>
      </c>
      <c r="G315" s="4">
        <v>11480.34</v>
      </c>
      <c r="H315" s="4">
        <v>280</v>
      </c>
      <c r="I315" s="4">
        <v>11200.34</v>
      </c>
      <c r="J315" s="4">
        <v>0</v>
      </c>
      <c r="K315" s="4">
        <v>0</v>
      </c>
      <c r="L315" s="4">
        <v>0</v>
      </c>
      <c r="M315" s="11" t="s">
        <v>388</v>
      </c>
      <c r="N315" s="4">
        <f t="shared" si="10"/>
        <v>0</v>
      </c>
      <c r="O315" s="4">
        <f t="shared" si="11"/>
        <v>0</v>
      </c>
    </row>
    <row r="316" spans="1:15" x14ac:dyDescent="0.3">
      <c r="A316" s="8" t="s">
        <v>708</v>
      </c>
      <c r="B316" s="9" t="s">
        <v>238</v>
      </c>
      <c r="C316" s="10" t="s">
        <v>897</v>
      </c>
      <c r="D316" s="11" t="s">
        <v>778</v>
      </c>
      <c r="E316" s="4">
        <v>18104.66</v>
      </c>
      <c r="F316" s="4">
        <v>0</v>
      </c>
      <c r="G316" s="4">
        <v>18104.66</v>
      </c>
      <c r="H316" s="4">
        <v>0</v>
      </c>
      <c r="I316" s="4">
        <v>18104.66</v>
      </c>
      <c r="J316" s="4">
        <v>0</v>
      </c>
      <c r="K316" s="4">
        <v>0</v>
      </c>
      <c r="L316" s="4">
        <v>0</v>
      </c>
      <c r="M316" s="11" t="s">
        <v>61</v>
      </c>
      <c r="N316" s="4">
        <f t="shared" si="10"/>
        <v>0</v>
      </c>
      <c r="O316" s="4">
        <f t="shared" si="11"/>
        <v>0</v>
      </c>
    </row>
    <row r="317" spans="1:15" x14ac:dyDescent="0.3">
      <c r="A317" s="8" t="s">
        <v>709</v>
      </c>
      <c r="B317" s="9" t="s">
        <v>238</v>
      </c>
      <c r="C317" s="10" t="s">
        <v>897</v>
      </c>
      <c r="D317" s="11" t="s">
        <v>778</v>
      </c>
      <c r="E317" s="4">
        <v>18421.32</v>
      </c>
      <c r="F317" s="4">
        <v>0</v>
      </c>
      <c r="G317" s="4">
        <v>18421.32</v>
      </c>
      <c r="H317" s="4">
        <v>0</v>
      </c>
      <c r="I317" s="4">
        <v>0</v>
      </c>
      <c r="J317" s="4">
        <v>0</v>
      </c>
      <c r="K317" s="4">
        <v>0</v>
      </c>
      <c r="L317" s="4">
        <v>18421.32</v>
      </c>
      <c r="M317" s="11" t="s">
        <v>61</v>
      </c>
      <c r="N317" s="4">
        <f t="shared" si="10"/>
        <v>18421.32</v>
      </c>
      <c r="O317" s="4">
        <f t="shared" si="11"/>
        <v>0</v>
      </c>
    </row>
    <row r="318" spans="1:15" x14ac:dyDescent="0.3">
      <c r="A318" s="8" t="s">
        <v>710</v>
      </c>
      <c r="B318" s="9" t="s">
        <v>238</v>
      </c>
      <c r="C318" s="10" t="s">
        <v>898</v>
      </c>
      <c r="D318" s="11" t="s">
        <v>778</v>
      </c>
      <c r="E318" s="4">
        <v>540</v>
      </c>
      <c r="F318" s="4">
        <v>0</v>
      </c>
      <c r="G318" s="4">
        <v>540</v>
      </c>
      <c r="H318" s="4">
        <v>0</v>
      </c>
      <c r="I318" s="4">
        <v>540</v>
      </c>
      <c r="J318" s="4">
        <v>0</v>
      </c>
      <c r="K318" s="4">
        <v>0</v>
      </c>
      <c r="L318" s="4">
        <v>0</v>
      </c>
      <c r="M318" s="11" t="s">
        <v>10</v>
      </c>
      <c r="N318" s="4">
        <f t="shared" si="10"/>
        <v>0</v>
      </c>
      <c r="O318" s="4">
        <f t="shared" si="11"/>
        <v>0</v>
      </c>
    </row>
    <row r="319" spans="1:15" x14ac:dyDescent="0.3">
      <c r="A319" s="8" t="s">
        <v>711</v>
      </c>
      <c r="B319" s="9" t="s">
        <v>238</v>
      </c>
      <c r="C319" s="10" t="s">
        <v>898</v>
      </c>
      <c r="D319" s="11" t="s">
        <v>778</v>
      </c>
      <c r="E319" s="4">
        <v>410.32</v>
      </c>
      <c r="F319" s="4">
        <v>0</v>
      </c>
      <c r="G319" s="4">
        <v>410.32</v>
      </c>
      <c r="H319" s="4">
        <v>0</v>
      </c>
      <c r="I319" s="4">
        <v>410.32</v>
      </c>
      <c r="J319" s="4">
        <v>0</v>
      </c>
      <c r="K319" s="4">
        <v>0</v>
      </c>
      <c r="L319" s="4">
        <v>0</v>
      </c>
      <c r="M319" s="11" t="s">
        <v>10</v>
      </c>
      <c r="N319" s="4">
        <f t="shared" si="10"/>
        <v>0</v>
      </c>
      <c r="O319" s="4">
        <f t="shared" si="11"/>
        <v>0</v>
      </c>
    </row>
    <row r="320" spans="1:15" x14ac:dyDescent="0.3">
      <c r="A320" s="8" t="s">
        <v>712</v>
      </c>
      <c r="B320" s="9" t="s">
        <v>238</v>
      </c>
      <c r="C320" s="10" t="s">
        <v>899</v>
      </c>
      <c r="D320" s="11" t="s">
        <v>778</v>
      </c>
      <c r="E320" s="4">
        <v>280</v>
      </c>
      <c r="F320" s="4">
        <v>0</v>
      </c>
      <c r="G320" s="4">
        <v>280</v>
      </c>
      <c r="H320" s="4">
        <v>0</v>
      </c>
      <c r="I320" s="4">
        <v>280</v>
      </c>
      <c r="J320" s="4">
        <v>0</v>
      </c>
      <c r="K320" s="4">
        <v>0</v>
      </c>
      <c r="L320" s="4">
        <v>0</v>
      </c>
      <c r="M320" s="11" t="s">
        <v>10</v>
      </c>
      <c r="N320" s="4">
        <f t="shared" si="10"/>
        <v>0</v>
      </c>
      <c r="O320" s="4">
        <f t="shared" si="11"/>
        <v>0</v>
      </c>
    </row>
    <row r="321" spans="1:15" x14ac:dyDescent="0.3">
      <c r="A321" s="8" t="s">
        <v>713</v>
      </c>
      <c r="B321" s="9" t="s">
        <v>238</v>
      </c>
      <c r="C321" s="10" t="s">
        <v>900</v>
      </c>
      <c r="D321" s="11" t="s">
        <v>778</v>
      </c>
      <c r="E321" s="4">
        <v>2038.13</v>
      </c>
      <c r="F321" s="4">
        <v>0</v>
      </c>
      <c r="G321" s="4">
        <v>2038.13</v>
      </c>
      <c r="H321" s="4">
        <v>0</v>
      </c>
      <c r="I321" s="4">
        <v>2038.13</v>
      </c>
      <c r="J321" s="4">
        <v>0</v>
      </c>
      <c r="K321" s="4">
        <v>0</v>
      </c>
      <c r="L321" s="4">
        <v>0</v>
      </c>
      <c r="M321" s="11" t="s">
        <v>61</v>
      </c>
      <c r="N321" s="4">
        <f t="shared" si="10"/>
        <v>0</v>
      </c>
      <c r="O321" s="4">
        <f t="shared" si="11"/>
        <v>0</v>
      </c>
    </row>
    <row r="322" spans="1:15" x14ac:dyDescent="0.3">
      <c r="A322" s="8" t="s">
        <v>714</v>
      </c>
      <c r="B322" s="9" t="s">
        <v>238</v>
      </c>
      <c r="C322" s="10" t="s">
        <v>901</v>
      </c>
      <c r="D322" s="11" t="s">
        <v>778</v>
      </c>
      <c r="E322" s="4">
        <v>5000</v>
      </c>
      <c r="F322" s="4">
        <v>0</v>
      </c>
      <c r="G322" s="4">
        <v>5000</v>
      </c>
      <c r="H322" s="4">
        <v>0</v>
      </c>
      <c r="I322" s="4">
        <v>5000</v>
      </c>
      <c r="J322" s="4">
        <v>0</v>
      </c>
      <c r="K322" s="4">
        <v>0</v>
      </c>
      <c r="L322" s="4">
        <v>0</v>
      </c>
      <c r="M322" s="11" t="s">
        <v>57</v>
      </c>
      <c r="N322" s="4">
        <f t="shared" si="10"/>
        <v>0</v>
      </c>
      <c r="O322" s="4">
        <f t="shared" si="11"/>
        <v>0</v>
      </c>
    </row>
    <row r="323" spans="1:15" x14ac:dyDescent="0.3">
      <c r="A323" s="8" t="s">
        <v>502</v>
      </c>
      <c r="B323" s="9" t="s">
        <v>798</v>
      </c>
      <c r="C323" s="10" t="s">
        <v>902</v>
      </c>
      <c r="D323" s="11" t="s">
        <v>778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11" t="s">
        <v>64</v>
      </c>
      <c r="N323" s="4">
        <f t="shared" si="10"/>
        <v>0</v>
      </c>
      <c r="O323" s="4">
        <f t="shared" si="11"/>
        <v>0</v>
      </c>
    </row>
    <row r="324" spans="1:15" x14ac:dyDescent="0.3">
      <c r="A324" s="8" t="s">
        <v>715</v>
      </c>
      <c r="B324" s="9" t="s">
        <v>798</v>
      </c>
      <c r="C324" s="10" t="s">
        <v>902</v>
      </c>
      <c r="D324" s="11" t="s">
        <v>778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40000</v>
      </c>
      <c r="K324" s="4">
        <v>0</v>
      </c>
      <c r="L324" s="4">
        <v>0</v>
      </c>
      <c r="M324" s="11" t="s">
        <v>64</v>
      </c>
      <c r="N324" s="4">
        <f t="shared" si="10"/>
        <v>0</v>
      </c>
      <c r="O324" s="4">
        <f t="shared" si="11"/>
        <v>0</v>
      </c>
    </row>
    <row r="325" spans="1:15" x14ac:dyDescent="0.3">
      <c r="A325" s="8" t="s">
        <v>716</v>
      </c>
      <c r="B325" s="9" t="s">
        <v>798</v>
      </c>
      <c r="C325" s="10" t="s">
        <v>423</v>
      </c>
      <c r="D325" s="11" t="s">
        <v>778</v>
      </c>
      <c r="E325" s="4">
        <v>27250</v>
      </c>
      <c r="F325" s="4">
        <v>0</v>
      </c>
      <c r="G325" s="4">
        <v>27250</v>
      </c>
      <c r="H325" s="4">
        <v>0</v>
      </c>
      <c r="I325" s="4">
        <v>0</v>
      </c>
      <c r="J325" s="4">
        <v>0</v>
      </c>
      <c r="K325" s="4">
        <v>0</v>
      </c>
      <c r="L325" s="4">
        <v>27250</v>
      </c>
      <c r="M325" s="11" t="s">
        <v>388</v>
      </c>
      <c r="N325" s="4">
        <f t="shared" si="10"/>
        <v>27250</v>
      </c>
      <c r="O325" s="4">
        <f t="shared" si="11"/>
        <v>0</v>
      </c>
    </row>
    <row r="326" spans="1:15" x14ac:dyDescent="0.3">
      <c r="A326" s="8" t="s">
        <v>717</v>
      </c>
      <c r="B326" s="9" t="s">
        <v>798</v>
      </c>
      <c r="C326" s="10" t="s">
        <v>242</v>
      </c>
      <c r="D326" s="11" t="s">
        <v>778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40000</v>
      </c>
      <c r="K326" s="4">
        <v>0</v>
      </c>
      <c r="L326" s="4">
        <v>0</v>
      </c>
      <c r="M326" s="11" t="s">
        <v>64</v>
      </c>
      <c r="N326" s="4">
        <f t="shared" si="10"/>
        <v>0</v>
      </c>
      <c r="O326" s="4">
        <f t="shared" si="11"/>
        <v>0</v>
      </c>
    </row>
    <row r="327" spans="1:15" x14ac:dyDescent="0.3">
      <c r="A327" s="8" t="s">
        <v>503</v>
      </c>
      <c r="B327" s="9" t="s">
        <v>798</v>
      </c>
      <c r="C327" s="10" t="s">
        <v>243</v>
      </c>
      <c r="D327" s="11" t="s">
        <v>778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11" t="s">
        <v>64</v>
      </c>
      <c r="N327" s="4">
        <f t="shared" si="10"/>
        <v>0</v>
      </c>
      <c r="O327" s="4">
        <f t="shared" si="11"/>
        <v>0</v>
      </c>
    </row>
    <row r="328" spans="1:15" x14ac:dyDescent="0.3">
      <c r="A328" s="8" t="s">
        <v>718</v>
      </c>
      <c r="B328" s="9" t="s">
        <v>798</v>
      </c>
      <c r="C328" s="10" t="s">
        <v>243</v>
      </c>
      <c r="D328" s="11" t="s">
        <v>778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25000</v>
      </c>
      <c r="K328" s="4">
        <v>0</v>
      </c>
      <c r="L328" s="4">
        <v>0</v>
      </c>
      <c r="M328" s="11" t="s">
        <v>64</v>
      </c>
      <c r="N328" s="4">
        <f t="shared" si="10"/>
        <v>0</v>
      </c>
      <c r="O328" s="4">
        <f t="shared" si="11"/>
        <v>0</v>
      </c>
    </row>
    <row r="329" spans="1:15" x14ac:dyDescent="0.3">
      <c r="A329" s="8" t="s">
        <v>719</v>
      </c>
      <c r="B329" s="9" t="s">
        <v>798</v>
      </c>
      <c r="C329" s="10" t="s">
        <v>244</v>
      </c>
      <c r="D329" s="11" t="s">
        <v>778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25000</v>
      </c>
      <c r="K329" s="4">
        <v>0</v>
      </c>
      <c r="L329" s="4">
        <v>0</v>
      </c>
      <c r="M329" s="11" t="s">
        <v>64</v>
      </c>
      <c r="N329" s="4">
        <f t="shared" si="10"/>
        <v>0</v>
      </c>
      <c r="O329" s="4">
        <f t="shared" si="11"/>
        <v>0</v>
      </c>
    </row>
    <row r="330" spans="1:15" x14ac:dyDescent="0.3">
      <c r="A330" s="8" t="s">
        <v>246</v>
      </c>
      <c r="B330" s="9" t="s">
        <v>245</v>
      </c>
      <c r="C330" s="10" t="s">
        <v>247</v>
      </c>
      <c r="D330" s="11" t="s">
        <v>775</v>
      </c>
      <c r="E330" s="4">
        <v>69932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69932</v>
      </c>
      <c r="L330" s="4">
        <v>0</v>
      </c>
      <c r="M330" s="11" t="s">
        <v>775</v>
      </c>
      <c r="N330" s="4">
        <f t="shared" si="10"/>
        <v>0</v>
      </c>
      <c r="O330" s="4">
        <f t="shared" si="11"/>
        <v>0</v>
      </c>
    </row>
    <row r="331" spans="1:15" x14ac:dyDescent="0.3">
      <c r="A331" s="8" t="s">
        <v>504</v>
      </c>
      <c r="B331" s="9" t="s">
        <v>505</v>
      </c>
      <c r="C331" s="10" t="s">
        <v>506</v>
      </c>
      <c r="D331" s="11" t="s">
        <v>771</v>
      </c>
      <c r="E331" s="4">
        <v>22340</v>
      </c>
      <c r="F331" s="4">
        <v>22340</v>
      </c>
      <c r="G331" s="4">
        <v>0</v>
      </c>
      <c r="H331" s="4">
        <v>0</v>
      </c>
      <c r="I331" s="4">
        <v>22340</v>
      </c>
      <c r="J331" s="4">
        <v>0</v>
      </c>
      <c r="K331" s="4">
        <v>0</v>
      </c>
      <c r="L331" s="4">
        <v>0</v>
      </c>
      <c r="M331" s="11" t="s">
        <v>771</v>
      </c>
      <c r="N331" s="4">
        <f t="shared" si="10"/>
        <v>0</v>
      </c>
      <c r="O331" s="4">
        <f t="shared" si="11"/>
        <v>0</v>
      </c>
    </row>
    <row r="332" spans="1:15" x14ac:dyDescent="0.3">
      <c r="A332" s="8" t="s">
        <v>720</v>
      </c>
      <c r="B332" s="9" t="s">
        <v>505</v>
      </c>
      <c r="C332" s="10" t="s">
        <v>903</v>
      </c>
      <c r="D332" s="11" t="s">
        <v>771</v>
      </c>
      <c r="E332" s="4">
        <v>18000</v>
      </c>
      <c r="F332" s="4">
        <v>0</v>
      </c>
      <c r="G332" s="4">
        <v>18000</v>
      </c>
      <c r="H332" s="4">
        <v>0</v>
      </c>
      <c r="I332" s="4">
        <v>0</v>
      </c>
      <c r="J332" s="4">
        <v>0</v>
      </c>
      <c r="K332" s="4">
        <v>0</v>
      </c>
      <c r="L332" s="4">
        <v>18000</v>
      </c>
      <c r="M332" s="11" t="s">
        <v>771</v>
      </c>
      <c r="N332" s="4">
        <f t="shared" si="10"/>
        <v>18000</v>
      </c>
      <c r="O332" s="4">
        <f t="shared" si="11"/>
        <v>0</v>
      </c>
    </row>
    <row r="333" spans="1:15" x14ac:dyDescent="0.3">
      <c r="A333" s="8" t="s">
        <v>507</v>
      </c>
      <c r="B333" s="9" t="s">
        <v>248</v>
      </c>
      <c r="C333" s="10" t="s">
        <v>249</v>
      </c>
      <c r="D333" s="11" t="s">
        <v>778</v>
      </c>
      <c r="E333" s="4">
        <v>861.95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861.95</v>
      </c>
      <c r="L333" s="4">
        <v>0</v>
      </c>
      <c r="M333" s="11" t="s">
        <v>10</v>
      </c>
      <c r="N333" s="4">
        <f t="shared" ref="N333:N396" si="12">+F333+G333-H333-I333</f>
        <v>0</v>
      </c>
      <c r="O333" s="4">
        <f t="shared" ref="O333:O396" si="13">+L333-N333</f>
        <v>0</v>
      </c>
    </row>
    <row r="334" spans="1:15" x14ac:dyDescent="0.3">
      <c r="A334" s="8" t="s">
        <v>250</v>
      </c>
      <c r="B334" s="9" t="s">
        <v>248</v>
      </c>
      <c r="C334" s="10" t="s">
        <v>251</v>
      </c>
      <c r="D334" s="11" t="s">
        <v>778</v>
      </c>
      <c r="E334" s="4">
        <v>23054.76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23054.76</v>
      </c>
      <c r="L334" s="4">
        <v>0</v>
      </c>
      <c r="M334" s="11" t="s">
        <v>388</v>
      </c>
      <c r="N334" s="4">
        <f t="shared" si="12"/>
        <v>0</v>
      </c>
      <c r="O334" s="4">
        <f t="shared" si="13"/>
        <v>0</v>
      </c>
    </row>
    <row r="335" spans="1:15" x14ac:dyDescent="0.3">
      <c r="A335" s="8" t="s">
        <v>508</v>
      </c>
      <c r="B335" s="9" t="s">
        <v>248</v>
      </c>
      <c r="C335" s="10" t="s">
        <v>509</v>
      </c>
      <c r="D335" s="11" t="s">
        <v>778</v>
      </c>
      <c r="E335" s="4">
        <v>23488.1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23488.1</v>
      </c>
      <c r="L335" s="4">
        <v>0</v>
      </c>
      <c r="M335" s="11" t="s">
        <v>388</v>
      </c>
      <c r="N335" s="4">
        <f t="shared" si="12"/>
        <v>0</v>
      </c>
      <c r="O335" s="4">
        <f t="shared" si="13"/>
        <v>0</v>
      </c>
    </row>
    <row r="336" spans="1:15" x14ac:dyDescent="0.3">
      <c r="A336" s="8" t="s">
        <v>721</v>
      </c>
      <c r="B336" s="9" t="s">
        <v>248</v>
      </c>
      <c r="C336" s="10" t="s">
        <v>904</v>
      </c>
      <c r="D336" s="11" t="s">
        <v>778</v>
      </c>
      <c r="E336" s="4">
        <v>22721.43</v>
      </c>
      <c r="F336" s="4">
        <v>0</v>
      </c>
      <c r="G336" s="4">
        <v>22721.43</v>
      </c>
      <c r="H336" s="4">
        <v>0</v>
      </c>
      <c r="I336" s="4">
        <v>0</v>
      </c>
      <c r="J336" s="4">
        <v>0</v>
      </c>
      <c r="K336" s="4">
        <v>0</v>
      </c>
      <c r="L336" s="4">
        <v>22721.43</v>
      </c>
      <c r="M336" s="11" t="s">
        <v>388</v>
      </c>
      <c r="N336" s="4">
        <f t="shared" si="12"/>
        <v>22721.43</v>
      </c>
      <c r="O336" s="4">
        <f t="shared" si="13"/>
        <v>0</v>
      </c>
    </row>
    <row r="337" spans="1:15" x14ac:dyDescent="0.3">
      <c r="A337" s="8" t="s">
        <v>510</v>
      </c>
      <c r="B337" s="9" t="s">
        <v>248</v>
      </c>
      <c r="C337" s="10" t="s">
        <v>511</v>
      </c>
      <c r="D337" s="11" t="s">
        <v>778</v>
      </c>
      <c r="E337" s="4">
        <v>12768.39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12768.39</v>
      </c>
      <c r="L337" s="4">
        <v>0</v>
      </c>
      <c r="M337" s="11" t="s">
        <v>88</v>
      </c>
      <c r="N337" s="4">
        <f t="shared" si="12"/>
        <v>0</v>
      </c>
      <c r="O337" s="4">
        <f t="shared" si="13"/>
        <v>0</v>
      </c>
    </row>
    <row r="338" spans="1:15" x14ac:dyDescent="0.3">
      <c r="A338" s="8" t="s">
        <v>722</v>
      </c>
      <c r="B338" s="9" t="s">
        <v>248</v>
      </c>
      <c r="C338" s="10" t="s">
        <v>905</v>
      </c>
      <c r="D338" s="11" t="s">
        <v>778</v>
      </c>
      <c r="E338" s="4">
        <v>4294.91</v>
      </c>
      <c r="F338" s="4">
        <v>0</v>
      </c>
      <c r="G338" s="4">
        <v>4294.91</v>
      </c>
      <c r="H338" s="4">
        <v>0</v>
      </c>
      <c r="I338" s="4">
        <v>4294.91</v>
      </c>
      <c r="J338" s="4">
        <v>0</v>
      </c>
      <c r="K338" s="4">
        <v>0</v>
      </c>
      <c r="L338" s="4">
        <v>0</v>
      </c>
      <c r="M338" s="11" t="s">
        <v>88</v>
      </c>
      <c r="N338" s="4">
        <f t="shared" si="12"/>
        <v>0</v>
      </c>
      <c r="O338" s="4">
        <f t="shared" si="13"/>
        <v>0</v>
      </c>
    </row>
    <row r="339" spans="1:15" x14ac:dyDescent="0.3">
      <c r="A339" s="8" t="s">
        <v>512</v>
      </c>
      <c r="B339" s="9" t="s">
        <v>248</v>
      </c>
      <c r="C339" s="10" t="s">
        <v>513</v>
      </c>
      <c r="D339" s="11" t="s">
        <v>778</v>
      </c>
      <c r="E339" s="4">
        <v>23919.05</v>
      </c>
      <c r="F339" s="4">
        <v>23919.05</v>
      </c>
      <c r="G339" s="4">
        <v>0</v>
      </c>
      <c r="H339" s="4">
        <v>0</v>
      </c>
      <c r="I339" s="4">
        <v>23919.05</v>
      </c>
      <c r="J339" s="4">
        <v>0</v>
      </c>
      <c r="K339" s="4">
        <v>0</v>
      </c>
      <c r="L339" s="4">
        <v>0</v>
      </c>
      <c r="M339" s="11" t="s">
        <v>388</v>
      </c>
      <c r="N339" s="4">
        <f t="shared" si="12"/>
        <v>0</v>
      </c>
      <c r="O339" s="4">
        <f t="shared" si="13"/>
        <v>0</v>
      </c>
    </row>
    <row r="340" spans="1:15" x14ac:dyDescent="0.3">
      <c r="A340" s="8" t="s">
        <v>723</v>
      </c>
      <c r="B340" s="9" t="s">
        <v>248</v>
      </c>
      <c r="C340" s="10" t="s">
        <v>906</v>
      </c>
      <c r="D340" s="11" t="s">
        <v>778</v>
      </c>
      <c r="E340" s="4">
        <v>24733.4</v>
      </c>
      <c r="F340" s="4">
        <v>0</v>
      </c>
      <c r="G340" s="4">
        <v>24733.4</v>
      </c>
      <c r="H340" s="4">
        <v>0</v>
      </c>
      <c r="I340" s="4">
        <v>0</v>
      </c>
      <c r="J340" s="4">
        <v>0</v>
      </c>
      <c r="K340" s="4">
        <v>0</v>
      </c>
      <c r="L340" s="4">
        <v>24733.4</v>
      </c>
      <c r="M340" s="11" t="s">
        <v>388</v>
      </c>
      <c r="N340" s="4">
        <f t="shared" si="12"/>
        <v>24733.4</v>
      </c>
      <c r="O340" s="4">
        <f t="shared" si="13"/>
        <v>0</v>
      </c>
    </row>
    <row r="341" spans="1:15" x14ac:dyDescent="0.3">
      <c r="A341" s="8" t="s">
        <v>724</v>
      </c>
      <c r="B341" s="9" t="s">
        <v>248</v>
      </c>
      <c r="C341" s="10" t="s">
        <v>907</v>
      </c>
      <c r="D341" s="11" t="s">
        <v>767</v>
      </c>
      <c r="E341" s="4">
        <v>113478.26</v>
      </c>
      <c r="F341" s="4">
        <v>0</v>
      </c>
      <c r="G341" s="4">
        <v>113478.26</v>
      </c>
      <c r="H341" s="4">
        <v>3.35</v>
      </c>
      <c r="I341" s="4">
        <v>0</v>
      </c>
      <c r="J341" s="4">
        <v>0</v>
      </c>
      <c r="K341" s="4">
        <v>0</v>
      </c>
      <c r="L341" s="4">
        <v>113474.90999999999</v>
      </c>
      <c r="M341" s="11" t="s">
        <v>767</v>
      </c>
      <c r="N341" s="4">
        <f t="shared" si="12"/>
        <v>113474.90999999999</v>
      </c>
      <c r="O341" s="4">
        <f t="shared" si="13"/>
        <v>0</v>
      </c>
    </row>
    <row r="342" spans="1:15" x14ac:dyDescent="0.3">
      <c r="A342" s="8" t="s">
        <v>252</v>
      </c>
      <c r="B342" s="9" t="s">
        <v>248</v>
      </c>
      <c r="C342" s="10" t="s">
        <v>253</v>
      </c>
      <c r="D342" s="11" t="s">
        <v>768</v>
      </c>
      <c r="E342" s="4">
        <v>66703.839999999997</v>
      </c>
      <c r="F342" s="4">
        <v>668.11999999999762</v>
      </c>
      <c r="G342" s="4">
        <v>0</v>
      </c>
      <c r="H342" s="4">
        <v>0</v>
      </c>
      <c r="I342" s="4">
        <v>0</v>
      </c>
      <c r="J342" s="4">
        <v>0</v>
      </c>
      <c r="K342" s="4">
        <v>66035.72</v>
      </c>
      <c r="L342" s="4">
        <v>668.11999999999534</v>
      </c>
      <c r="M342" s="11" t="s">
        <v>768</v>
      </c>
      <c r="N342" s="4">
        <f t="shared" si="12"/>
        <v>668.11999999999762</v>
      </c>
      <c r="O342" s="4">
        <f t="shared" si="13"/>
        <v>-2.2737367544323206E-12</v>
      </c>
    </row>
    <row r="343" spans="1:15" x14ac:dyDescent="0.3">
      <c r="A343" s="8" t="s">
        <v>514</v>
      </c>
      <c r="B343" s="9" t="s">
        <v>248</v>
      </c>
      <c r="C343" s="10" t="s">
        <v>515</v>
      </c>
      <c r="D343" s="11" t="s">
        <v>768</v>
      </c>
      <c r="E343" s="4">
        <v>45000</v>
      </c>
      <c r="F343" s="4">
        <v>42803.49</v>
      </c>
      <c r="G343" s="4">
        <v>0</v>
      </c>
      <c r="H343" s="4">
        <v>0</v>
      </c>
      <c r="I343" s="4">
        <v>15010.62</v>
      </c>
      <c r="J343" s="4">
        <v>0</v>
      </c>
      <c r="K343" s="4">
        <v>2196.5100000000002</v>
      </c>
      <c r="L343" s="4">
        <v>27792.87</v>
      </c>
      <c r="M343" s="11" t="s">
        <v>768</v>
      </c>
      <c r="N343" s="4">
        <f t="shared" si="12"/>
        <v>27792.869999999995</v>
      </c>
      <c r="O343" s="4">
        <f t="shared" si="13"/>
        <v>0</v>
      </c>
    </row>
    <row r="344" spans="1:15" x14ac:dyDescent="0.3">
      <c r="A344" s="8" t="s">
        <v>516</v>
      </c>
      <c r="B344" s="9" t="s">
        <v>248</v>
      </c>
      <c r="C344" s="10" t="s">
        <v>517</v>
      </c>
      <c r="D344" s="11" t="s">
        <v>768</v>
      </c>
      <c r="E344" s="4">
        <v>110493.91</v>
      </c>
      <c r="F344" s="4">
        <v>110493.91</v>
      </c>
      <c r="G344" s="4">
        <v>0</v>
      </c>
      <c r="H344" s="4">
        <v>0</v>
      </c>
      <c r="I344" s="4">
        <v>45641.49</v>
      </c>
      <c r="J344" s="4">
        <v>0</v>
      </c>
      <c r="K344" s="4">
        <v>0</v>
      </c>
      <c r="L344" s="4">
        <v>64852.420000000006</v>
      </c>
      <c r="M344" s="11" t="s">
        <v>768</v>
      </c>
      <c r="N344" s="4">
        <f t="shared" si="12"/>
        <v>64852.420000000006</v>
      </c>
      <c r="O344" s="4">
        <f t="shared" si="13"/>
        <v>0</v>
      </c>
    </row>
    <row r="345" spans="1:15" x14ac:dyDescent="0.3">
      <c r="A345" s="8" t="s">
        <v>254</v>
      </c>
      <c r="B345" s="9" t="s">
        <v>248</v>
      </c>
      <c r="C345" s="10" t="s">
        <v>255</v>
      </c>
      <c r="D345" s="11" t="s">
        <v>776</v>
      </c>
      <c r="E345" s="4">
        <v>110000</v>
      </c>
      <c r="F345" s="4">
        <v>16175.440000000002</v>
      </c>
      <c r="G345" s="4">
        <v>0</v>
      </c>
      <c r="H345" s="4">
        <v>0</v>
      </c>
      <c r="I345" s="4">
        <v>12886.55</v>
      </c>
      <c r="J345" s="4">
        <v>0</v>
      </c>
      <c r="K345" s="4">
        <v>93824.56</v>
      </c>
      <c r="L345" s="4">
        <v>3288.8899999999994</v>
      </c>
      <c r="M345" s="11" t="s">
        <v>776</v>
      </c>
      <c r="N345" s="4">
        <f t="shared" si="12"/>
        <v>3288.8900000000031</v>
      </c>
      <c r="O345" s="4">
        <f t="shared" si="13"/>
        <v>-3.637978807091713E-12</v>
      </c>
    </row>
    <row r="346" spans="1:15" x14ac:dyDescent="0.3">
      <c r="A346" s="8" t="s">
        <v>725</v>
      </c>
      <c r="B346" s="9" t="s">
        <v>248</v>
      </c>
      <c r="C346" s="10" t="s">
        <v>908</v>
      </c>
      <c r="D346" s="11" t="s">
        <v>771</v>
      </c>
      <c r="E346" s="4">
        <v>58329.599999999999</v>
      </c>
      <c r="F346" s="4">
        <v>0</v>
      </c>
      <c r="G346" s="4">
        <v>58329.599999999999</v>
      </c>
      <c r="H346" s="4">
        <v>0</v>
      </c>
      <c r="I346" s="4">
        <v>0</v>
      </c>
      <c r="J346" s="4">
        <v>0</v>
      </c>
      <c r="K346" s="4">
        <v>0</v>
      </c>
      <c r="L346" s="4">
        <v>58329.599999999999</v>
      </c>
      <c r="M346" s="11" t="s">
        <v>771</v>
      </c>
      <c r="N346" s="4">
        <f t="shared" si="12"/>
        <v>58329.599999999999</v>
      </c>
      <c r="O346" s="4">
        <f t="shared" si="13"/>
        <v>0</v>
      </c>
    </row>
    <row r="347" spans="1:15" x14ac:dyDescent="0.3">
      <c r="A347" s="8" t="s">
        <v>726</v>
      </c>
      <c r="B347" s="9" t="s">
        <v>248</v>
      </c>
      <c r="C347" s="10" t="s">
        <v>909</v>
      </c>
      <c r="D347" s="11" t="s">
        <v>773</v>
      </c>
      <c r="E347" s="4">
        <v>22313.43</v>
      </c>
      <c r="F347" s="4">
        <v>0</v>
      </c>
      <c r="G347" s="4">
        <v>22313.43</v>
      </c>
      <c r="H347" s="4">
        <v>500</v>
      </c>
      <c r="I347" s="4">
        <v>0</v>
      </c>
      <c r="J347" s="4">
        <v>0</v>
      </c>
      <c r="K347" s="4">
        <v>0</v>
      </c>
      <c r="L347" s="4">
        <v>21813.43</v>
      </c>
      <c r="M347" s="11" t="s">
        <v>773</v>
      </c>
      <c r="N347" s="4">
        <f t="shared" si="12"/>
        <v>21813.43</v>
      </c>
      <c r="O347" s="4">
        <f t="shared" si="13"/>
        <v>0</v>
      </c>
    </row>
    <row r="348" spans="1:15" x14ac:dyDescent="0.3">
      <c r="A348" s="8" t="s">
        <v>256</v>
      </c>
      <c r="B348" s="9" t="s">
        <v>799</v>
      </c>
      <c r="C348" s="10" t="s">
        <v>257</v>
      </c>
      <c r="D348" s="11" t="s">
        <v>778</v>
      </c>
      <c r="E348" s="4">
        <v>32024</v>
      </c>
      <c r="F348" s="4">
        <v>-6</v>
      </c>
      <c r="G348" s="4">
        <v>0</v>
      </c>
      <c r="H348" s="4">
        <v>0</v>
      </c>
      <c r="I348" s="4">
        <v>0</v>
      </c>
      <c r="J348" s="4">
        <v>0</v>
      </c>
      <c r="K348" s="4">
        <v>32030</v>
      </c>
      <c r="L348" s="4">
        <v>-6</v>
      </c>
      <c r="M348" s="11" t="s">
        <v>778</v>
      </c>
      <c r="N348" s="4">
        <f t="shared" si="12"/>
        <v>-6</v>
      </c>
      <c r="O348" s="4">
        <f t="shared" si="13"/>
        <v>0</v>
      </c>
    </row>
    <row r="349" spans="1:15" x14ac:dyDescent="0.3">
      <c r="A349" s="8" t="s">
        <v>258</v>
      </c>
      <c r="B349" s="9" t="s">
        <v>800</v>
      </c>
      <c r="C349" s="10" t="s">
        <v>259</v>
      </c>
      <c r="D349" s="11" t="s">
        <v>779</v>
      </c>
      <c r="E349" s="4">
        <v>83851.289999999994</v>
      </c>
      <c r="F349" s="4">
        <v>74578.449999999983</v>
      </c>
      <c r="G349" s="4">
        <v>0</v>
      </c>
      <c r="H349" s="4">
        <v>0</v>
      </c>
      <c r="I349" s="4">
        <v>0</v>
      </c>
      <c r="J349" s="4">
        <v>0</v>
      </c>
      <c r="K349" s="4">
        <v>9272.84</v>
      </c>
      <c r="L349" s="4">
        <v>74578.45</v>
      </c>
      <c r="M349" s="11" t="s">
        <v>779</v>
      </c>
      <c r="N349" s="4">
        <f t="shared" si="12"/>
        <v>74578.449999999983</v>
      </c>
      <c r="O349" s="4">
        <f t="shared" si="13"/>
        <v>0</v>
      </c>
    </row>
    <row r="350" spans="1:15" x14ac:dyDescent="0.3">
      <c r="A350" s="8" t="s">
        <v>262</v>
      </c>
      <c r="B350" s="9" t="s">
        <v>260</v>
      </c>
      <c r="C350" s="10" t="s">
        <v>263</v>
      </c>
      <c r="D350" s="11" t="s">
        <v>780</v>
      </c>
      <c r="E350" s="4">
        <v>239710.59</v>
      </c>
      <c r="F350" s="4">
        <v>150.58999999999651</v>
      </c>
      <c r="G350" s="4">
        <v>0</v>
      </c>
      <c r="H350" s="4">
        <v>0</v>
      </c>
      <c r="I350" s="4">
        <v>0</v>
      </c>
      <c r="J350" s="4">
        <v>0</v>
      </c>
      <c r="K350" s="4">
        <v>239560</v>
      </c>
      <c r="L350" s="4">
        <v>150.58999999999651</v>
      </c>
      <c r="M350" s="11" t="s">
        <v>780</v>
      </c>
      <c r="N350" s="4">
        <f t="shared" si="12"/>
        <v>150.58999999999651</v>
      </c>
      <c r="O350" s="4">
        <f t="shared" si="13"/>
        <v>0</v>
      </c>
    </row>
    <row r="351" spans="1:15" x14ac:dyDescent="0.3">
      <c r="A351" s="8" t="s">
        <v>518</v>
      </c>
      <c r="B351" s="9" t="s">
        <v>260</v>
      </c>
      <c r="C351" s="10" t="s">
        <v>261</v>
      </c>
      <c r="D351" s="11" t="s">
        <v>778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11" t="s">
        <v>64</v>
      </c>
      <c r="N351" s="4">
        <f t="shared" si="12"/>
        <v>0</v>
      </c>
      <c r="O351" s="4">
        <f t="shared" si="13"/>
        <v>0</v>
      </c>
    </row>
    <row r="352" spans="1:15" x14ac:dyDescent="0.3">
      <c r="A352" s="8" t="s">
        <v>727</v>
      </c>
      <c r="B352" s="9" t="s">
        <v>260</v>
      </c>
      <c r="C352" s="10" t="s">
        <v>261</v>
      </c>
      <c r="D352" s="11" t="s">
        <v>778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2000</v>
      </c>
      <c r="K352" s="4">
        <v>0</v>
      </c>
      <c r="L352" s="4">
        <v>0</v>
      </c>
      <c r="M352" s="11" t="s">
        <v>64</v>
      </c>
      <c r="N352" s="4">
        <f t="shared" si="12"/>
        <v>0</v>
      </c>
      <c r="O352" s="4">
        <f t="shared" si="13"/>
        <v>0</v>
      </c>
    </row>
    <row r="353" spans="1:15" x14ac:dyDescent="0.3">
      <c r="A353" s="8" t="s">
        <v>519</v>
      </c>
      <c r="B353" s="9" t="s">
        <v>260</v>
      </c>
      <c r="C353" s="10" t="s">
        <v>520</v>
      </c>
      <c r="D353" s="11" t="s">
        <v>767</v>
      </c>
      <c r="E353" s="4">
        <v>6490.91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6490.91</v>
      </c>
      <c r="L353" s="4">
        <v>0</v>
      </c>
      <c r="M353" s="11" t="s">
        <v>767</v>
      </c>
      <c r="N353" s="4">
        <f t="shared" si="12"/>
        <v>0</v>
      </c>
      <c r="O353" s="4">
        <f t="shared" si="13"/>
        <v>0</v>
      </c>
    </row>
    <row r="354" spans="1:15" x14ac:dyDescent="0.3">
      <c r="A354" s="8" t="s">
        <v>728</v>
      </c>
      <c r="B354" s="9" t="s">
        <v>260</v>
      </c>
      <c r="C354" s="10" t="s">
        <v>910</v>
      </c>
      <c r="D354" s="11" t="s">
        <v>769</v>
      </c>
      <c r="E354" s="4">
        <v>30452</v>
      </c>
      <c r="F354" s="4">
        <v>0</v>
      </c>
      <c r="G354" s="4">
        <v>30452</v>
      </c>
      <c r="H354" s="4">
        <v>0</v>
      </c>
      <c r="I354" s="4">
        <v>23063.66</v>
      </c>
      <c r="J354" s="4">
        <v>0</v>
      </c>
      <c r="K354" s="4">
        <v>0</v>
      </c>
      <c r="L354" s="4">
        <v>7388.34</v>
      </c>
      <c r="M354" s="11" t="s">
        <v>769</v>
      </c>
      <c r="N354" s="4">
        <f t="shared" si="12"/>
        <v>7388.34</v>
      </c>
      <c r="O354" s="4">
        <f t="shared" si="13"/>
        <v>0</v>
      </c>
    </row>
    <row r="355" spans="1:15" x14ac:dyDescent="0.3">
      <c r="A355" s="8" t="s">
        <v>729</v>
      </c>
      <c r="B355" s="9" t="s">
        <v>264</v>
      </c>
      <c r="C355" s="10" t="s">
        <v>911</v>
      </c>
      <c r="D355" s="11" t="s">
        <v>778</v>
      </c>
      <c r="E355" s="4">
        <v>2200</v>
      </c>
      <c r="F355" s="4">
        <v>0</v>
      </c>
      <c r="G355" s="4">
        <v>2200</v>
      </c>
      <c r="H355" s="4">
        <v>0</v>
      </c>
      <c r="I355" s="4">
        <v>2200</v>
      </c>
      <c r="J355" s="4">
        <v>0</v>
      </c>
      <c r="K355" s="4">
        <v>0</v>
      </c>
      <c r="L355" s="4">
        <v>0</v>
      </c>
      <c r="M355" s="11" t="s">
        <v>64</v>
      </c>
      <c r="N355" s="4">
        <f t="shared" si="12"/>
        <v>0</v>
      </c>
      <c r="O355" s="4">
        <f t="shared" si="13"/>
        <v>0</v>
      </c>
    </row>
    <row r="356" spans="1:15" x14ac:dyDescent="0.3">
      <c r="A356" s="8" t="s">
        <v>521</v>
      </c>
      <c r="B356" s="9" t="s">
        <v>264</v>
      </c>
      <c r="C356" s="10" t="s">
        <v>522</v>
      </c>
      <c r="D356" s="11" t="s">
        <v>771</v>
      </c>
      <c r="E356" s="4">
        <v>14417.44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14417.44</v>
      </c>
      <c r="L356" s="4">
        <v>0</v>
      </c>
      <c r="M356" s="11" t="s">
        <v>771</v>
      </c>
      <c r="N356" s="4">
        <f t="shared" si="12"/>
        <v>0</v>
      </c>
      <c r="O356" s="4">
        <f t="shared" si="13"/>
        <v>0</v>
      </c>
    </row>
    <row r="357" spans="1:15" x14ac:dyDescent="0.3">
      <c r="A357" s="8" t="s">
        <v>730</v>
      </c>
      <c r="B357" s="9" t="s">
        <v>265</v>
      </c>
      <c r="C357" s="10" t="s">
        <v>912</v>
      </c>
      <c r="D357" s="11" t="s">
        <v>778</v>
      </c>
      <c r="E357" s="4">
        <v>22100</v>
      </c>
      <c r="F357" s="4">
        <v>0</v>
      </c>
      <c r="G357" s="4">
        <v>22100</v>
      </c>
      <c r="H357" s="4">
        <v>0</v>
      </c>
      <c r="I357" s="4">
        <v>0</v>
      </c>
      <c r="J357" s="4">
        <v>0</v>
      </c>
      <c r="K357" s="4">
        <v>0</v>
      </c>
      <c r="L357" s="4">
        <v>22100</v>
      </c>
      <c r="M357" s="11" t="s">
        <v>388</v>
      </c>
      <c r="N357" s="4">
        <f t="shared" si="12"/>
        <v>22100</v>
      </c>
      <c r="O357" s="4">
        <f t="shared" si="13"/>
        <v>0</v>
      </c>
    </row>
    <row r="358" spans="1:15" x14ac:dyDescent="0.3">
      <c r="A358" s="8" t="s">
        <v>266</v>
      </c>
      <c r="B358" s="9" t="s">
        <v>265</v>
      </c>
      <c r="C358" s="10" t="s">
        <v>267</v>
      </c>
      <c r="D358" s="11" t="s">
        <v>778</v>
      </c>
      <c r="E358" s="4">
        <v>13200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13200</v>
      </c>
      <c r="L358" s="4">
        <v>0</v>
      </c>
      <c r="M358" s="11" t="s">
        <v>388</v>
      </c>
      <c r="N358" s="4">
        <f t="shared" si="12"/>
        <v>0</v>
      </c>
      <c r="O358" s="4">
        <f t="shared" si="13"/>
        <v>0</v>
      </c>
    </row>
    <row r="359" spans="1:15" x14ac:dyDescent="0.3">
      <c r="A359" s="8" t="s">
        <v>523</v>
      </c>
      <c r="B359" s="9" t="s">
        <v>265</v>
      </c>
      <c r="C359" s="10" t="s">
        <v>267</v>
      </c>
      <c r="D359" s="11" t="s">
        <v>778</v>
      </c>
      <c r="E359" s="4">
        <v>13200</v>
      </c>
      <c r="F359" s="4">
        <v>13200</v>
      </c>
      <c r="G359" s="4">
        <v>0</v>
      </c>
      <c r="H359" s="4">
        <v>0</v>
      </c>
      <c r="I359" s="4">
        <v>13200</v>
      </c>
      <c r="J359" s="4">
        <v>0</v>
      </c>
      <c r="K359" s="4">
        <v>0</v>
      </c>
      <c r="L359" s="4">
        <v>0</v>
      </c>
      <c r="M359" s="11" t="s">
        <v>388</v>
      </c>
      <c r="N359" s="4">
        <f t="shared" si="12"/>
        <v>0</v>
      </c>
      <c r="O359" s="4">
        <f t="shared" si="13"/>
        <v>0</v>
      </c>
    </row>
    <row r="360" spans="1:15" x14ac:dyDescent="0.3">
      <c r="A360" s="8" t="s">
        <v>731</v>
      </c>
      <c r="B360" s="9" t="s">
        <v>265</v>
      </c>
      <c r="C360" s="10" t="s">
        <v>110</v>
      </c>
      <c r="D360" s="11" t="s">
        <v>778</v>
      </c>
      <c r="E360" s="4">
        <v>13200</v>
      </c>
      <c r="F360" s="4">
        <v>0</v>
      </c>
      <c r="G360" s="4">
        <v>13200</v>
      </c>
      <c r="H360" s="4">
        <v>0</v>
      </c>
      <c r="I360" s="4">
        <v>0</v>
      </c>
      <c r="J360" s="4">
        <v>0</v>
      </c>
      <c r="K360" s="4">
        <v>0</v>
      </c>
      <c r="L360" s="4">
        <v>13200</v>
      </c>
      <c r="M360" s="11" t="s">
        <v>388</v>
      </c>
      <c r="N360" s="4">
        <f t="shared" si="12"/>
        <v>13200</v>
      </c>
      <c r="O360" s="4">
        <f t="shared" si="13"/>
        <v>0</v>
      </c>
    </row>
    <row r="361" spans="1:15" x14ac:dyDescent="0.3">
      <c r="A361" s="8" t="s">
        <v>524</v>
      </c>
      <c r="B361" s="9" t="s">
        <v>265</v>
      </c>
      <c r="C361" s="10" t="s">
        <v>133</v>
      </c>
      <c r="D361" s="11" t="s">
        <v>778</v>
      </c>
      <c r="E361" s="4">
        <v>10000</v>
      </c>
      <c r="F361" s="4">
        <v>10000</v>
      </c>
      <c r="G361" s="4">
        <v>0</v>
      </c>
      <c r="H361" s="4">
        <v>0</v>
      </c>
      <c r="I361" s="4">
        <v>10000</v>
      </c>
      <c r="J361" s="4">
        <v>0</v>
      </c>
      <c r="K361" s="4">
        <v>0</v>
      </c>
      <c r="L361" s="4">
        <v>0</v>
      </c>
      <c r="M361" s="11" t="s">
        <v>88</v>
      </c>
      <c r="N361" s="4">
        <f t="shared" si="12"/>
        <v>0</v>
      </c>
      <c r="O361" s="4">
        <f t="shared" si="13"/>
        <v>0</v>
      </c>
    </row>
    <row r="362" spans="1:15" x14ac:dyDescent="0.3">
      <c r="A362" s="8" t="s">
        <v>268</v>
      </c>
      <c r="B362" s="9" t="s">
        <v>265</v>
      </c>
      <c r="C362" s="10" t="s">
        <v>111</v>
      </c>
      <c r="D362" s="11" t="s">
        <v>778</v>
      </c>
      <c r="E362" s="4">
        <v>29000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29000</v>
      </c>
      <c r="L362" s="4">
        <v>0</v>
      </c>
      <c r="M362" s="11" t="s">
        <v>61</v>
      </c>
      <c r="N362" s="4">
        <f t="shared" si="12"/>
        <v>0</v>
      </c>
      <c r="O362" s="4">
        <f t="shared" si="13"/>
        <v>0</v>
      </c>
    </row>
    <row r="363" spans="1:15" x14ac:dyDescent="0.3">
      <c r="A363" s="8" t="s">
        <v>525</v>
      </c>
      <c r="B363" s="9" t="s">
        <v>265</v>
      </c>
      <c r="C363" s="10" t="s">
        <v>111</v>
      </c>
      <c r="D363" s="11" t="s">
        <v>778</v>
      </c>
      <c r="E363" s="4">
        <v>15000</v>
      </c>
      <c r="F363" s="4">
        <v>15000</v>
      </c>
      <c r="G363" s="4">
        <v>0</v>
      </c>
      <c r="H363" s="4">
        <v>0</v>
      </c>
      <c r="I363" s="4">
        <v>15000</v>
      </c>
      <c r="J363" s="4">
        <v>0</v>
      </c>
      <c r="K363" s="4">
        <v>0</v>
      </c>
      <c r="L363" s="4">
        <v>0</v>
      </c>
      <c r="M363" s="11" t="s">
        <v>61</v>
      </c>
      <c r="N363" s="4">
        <f t="shared" si="12"/>
        <v>0</v>
      </c>
      <c r="O363" s="4">
        <f t="shared" si="13"/>
        <v>0</v>
      </c>
    </row>
    <row r="364" spans="1:15" x14ac:dyDescent="0.3">
      <c r="A364" s="8" t="s">
        <v>732</v>
      </c>
      <c r="B364" s="9" t="s">
        <v>265</v>
      </c>
      <c r="C364" s="10" t="s">
        <v>111</v>
      </c>
      <c r="D364" s="11" t="s">
        <v>778</v>
      </c>
      <c r="E364" s="4">
        <v>29000</v>
      </c>
      <c r="F364" s="4">
        <v>0</v>
      </c>
      <c r="G364" s="4">
        <v>29000</v>
      </c>
      <c r="H364" s="4">
        <v>0</v>
      </c>
      <c r="I364" s="4">
        <v>0</v>
      </c>
      <c r="J364" s="4">
        <v>0</v>
      </c>
      <c r="K364" s="4">
        <v>0</v>
      </c>
      <c r="L364" s="4">
        <v>29000</v>
      </c>
      <c r="M364" s="11" t="s">
        <v>61</v>
      </c>
      <c r="N364" s="4">
        <f t="shared" si="12"/>
        <v>29000</v>
      </c>
      <c r="O364" s="4">
        <f t="shared" si="13"/>
        <v>0</v>
      </c>
    </row>
    <row r="365" spans="1:15" x14ac:dyDescent="0.3">
      <c r="A365" s="8" t="s">
        <v>269</v>
      </c>
      <c r="B365" s="9" t="s">
        <v>265</v>
      </c>
      <c r="C365" s="10" t="s">
        <v>270</v>
      </c>
      <c r="D365" s="11" t="s">
        <v>778</v>
      </c>
      <c r="E365" s="4">
        <v>8650.06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8650.06</v>
      </c>
      <c r="L365" s="4">
        <v>0</v>
      </c>
      <c r="M365" s="11" t="s">
        <v>388</v>
      </c>
      <c r="N365" s="4">
        <f t="shared" si="12"/>
        <v>0</v>
      </c>
      <c r="O365" s="4">
        <f t="shared" si="13"/>
        <v>0</v>
      </c>
    </row>
    <row r="366" spans="1:15" x14ac:dyDescent="0.3">
      <c r="A366" s="8" t="s">
        <v>526</v>
      </c>
      <c r="B366" s="9" t="s">
        <v>265</v>
      </c>
      <c r="C366" s="10" t="s">
        <v>270</v>
      </c>
      <c r="D366" s="11" t="s">
        <v>778</v>
      </c>
      <c r="E366" s="4">
        <v>15000</v>
      </c>
      <c r="F366" s="4">
        <v>15000</v>
      </c>
      <c r="G366" s="4">
        <v>0</v>
      </c>
      <c r="H366" s="4">
        <v>0</v>
      </c>
      <c r="I366" s="4">
        <v>15000</v>
      </c>
      <c r="J366" s="4">
        <v>0</v>
      </c>
      <c r="K366" s="4">
        <v>0</v>
      </c>
      <c r="L366" s="4">
        <v>0</v>
      </c>
      <c r="M366" s="11" t="s">
        <v>388</v>
      </c>
      <c r="N366" s="4">
        <f t="shared" si="12"/>
        <v>0</v>
      </c>
      <c r="O366" s="4">
        <f t="shared" si="13"/>
        <v>0</v>
      </c>
    </row>
    <row r="367" spans="1:15" x14ac:dyDescent="0.3">
      <c r="A367" s="8" t="s">
        <v>527</v>
      </c>
      <c r="B367" s="9" t="s">
        <v>265</v>
      </c>
      <c r="C367" s="10" t="s">
        <v>528</v>
      </c>
      <c r="D367" s="11" t="s">
        <v>778</v>
      </c>
      <c r="E367" s="4">
        <v>10000</v>
      </c>
      <c r="F367" s="4">
        <v>10000</v>
      </c>
      <c r="G367" s="4">
        <v>0</v>
      </c>
      <c r="H367" s="4">
        <v>0</v>
      </c>
      <c r="I367" s="4">
        <v>10000</v>
      </c>
      <c r="J367" s="4">
        <v>0</v>
      </c>
      <c r="K367" s="4">
        <v>0</v>
      </c>
      <c r="L367" s="4">
        <v>0</v>
      </c>
      <c r="M367" s="11" t="s">
        <v>88</v>
      </c>
      <c r="N367" s="4">
        <f t="shared" si="12"/>
        <v>0</v>
      </c>
      <c r="O367" s="4">
        <f t="shared" si="13"/>
        <v>0</v>
      </c>
    </row>
    <row r="368" spans="1:15" x14ac:dyDescent="0.3">
      <c r="A368" s="8" t="s">
        <v>529</v>
      </c>
      <c r="B368" s="9" t="s">
        <v>265</v>
      </c>
      <c r="C368" s="10" t="s">
        <v>530</v>
      </c>
      <c r="D368" s="11" t="s">
        <v>778</v>
      </c>
      <c r="E368" s="4">
        <v>7615.78</v>
      </c>
      <c r="F368" s="4">
        <v>7615.78</v>
      </c>
      <c r="G368" s="4">
        <v>0</v>
      </c>
      <c r="H368" s="4">
        <v>0</v>
      </c>
      <c r="I368" s="4">
        <v>7615.78</v>
      </c>
      <c r="J368" s="4">
        <v>0</v>
      </c>
      <c r="K368" s="4">
        <v>0</v>
      </c>
      <c r="L368" s="4">
        <v>0</v>
      </c>
      <c r="M368" s="11" t="s">
        <v>388</v>
      </c>
      <c r="N368" s="4">
        <f t="shared" si="12"/>
        <v>0</v>
      </c>
      <c r="O368" s="4">
        <f t="shared" si="13"/>
        <v>0</v>
      </c>
    </row>
    <row r="369" spans="1:15" x14ac:dyDescent="0.3">
      <c r="A369" s="8" t="s">
        <v>733</v>
      </c>
      <c r="B369" s="9" t="s">
        <v>265</v>
      </c>
      <c r="C369" s="10" t="s">
        <v>913</v>
      </c>
      <c r="D369" s="11" t="s">
        <v>778</v>
      </c>
      <c r="E369" s="4">
        <v>7615.78</v>
      </c>
      <c r="F369" s="4">
        <v>0</v>
      </c>
      <c r="G369" s="4">
        <v>7615.78</v>
      </c>
      <c r="H369" s="4">
        <v>0</v>
      </c>
      <c r="I369" s="4">
        <v>0</v>
      </c>
      <c r="J369" s="4">
        <v>0</v>
      </c>
      <c r="K369" s="4">
        <v>0</v>
      </c>
      <c r="L369" s="4">
        <v>7615.78</v>
      </c>
      <c r="M369" s="11" t="s">
        <v>388</v>
      </c>
      <c r="N369" s="4">
        <f t="shared" si="12"/>
        <v>7615.78</v>
      </c>
      <c r="O369" s="4">
        <f t="shared" si="13"/>
        <v>0</v>
      </c>
    </row>
    <row r="370" spans="1:15" x14ac:dyDescent="0.3">
      <c r="A370" s="8" t="s">
        <v>734</v>
      </c>
      <c r="B370" s="9" t="s">
        <v>801</v>
      </c>
      <c r="C370" s="10" t="s">
        <v>914</v>
      </c>
      <c r="D370" s="11" t="s">
        <v>772</v>
      </c>
      <c r="E370" s="4">
        <v>30000</v>
      </c>
      <c r="F370" s="4">
        <v>0</v>
      </c>
      <c r="G370" s="4">
        <v>30000</v>
      </c>
      <c r="H370" s="4">
        <v>0</v>
      </c>
      <c r="I370" s="4">
        <v>0</v>
      </c>
      <c r="J370" s="4">
        <v>0</v>
      </c>
      <c r="K370" s="4">
        <v>0</v>
      </c>
      <c r="L370" s="4">
        <v>30000</v>
      </c>
      <c r="M370" s="11" t="s">
        <v>772</v>
      </c>
      <c r="N370" s="4">
        <f t="shared" si="12"/>
        <v>30000</v>
      </c>
      <c r="O370" s="4">
        <f t="shared" si="13"/>
        <v>0</v>
      </c>
    </row>
    <row r="371" spans="1:15" x14ac:dyDescent="0.3">
      <c r="A371" s="8" t="s">
        <v>271</v>
      </c>
      <c r="B371" s="9" t="s">
        <v>272</v>
      </c>
      <c r="C371" s="10" t="s">
        <v>274</v>
      </c>
      <c r="D371" s="11" t="s">
        <v>772</v>
      </c>
      <c r="E371" s="4">
        <v>32710.1</v>
      </c>
      <c r="F371" s="4">
        <v>25206.39</v>
      </c>
      <c r="G371" s="4">
        <v>0</v>
      </c>
      <c r="H371" s="4">
        <v>0</v>
      </c>
      <c r="I371" s="4">
        <v>0</v>
      </c>
      <c r="J371" s="4">
        <v>0</v>
      </c>
      <c r="K371" s="4">
        <v>7503.71</v>
      </c>
      <c r="L371" s="4">
        <v>25206.39</v>
      </c>
      <c r="M371" s="11" t="s">
        <v>772</v>
      </c>
      <c r="N371" s="4">
        <f t="shared" si="12"/>
        <v>25206.39</v>
      </c>
      <c r="O371" s="4">
        <f t="shared" si="13"/>
        <v>0</v>
      </c>
    </row>
    <row r="372" spans="1:15" x14ac:dyDescent="0.3">
      <c r="A372" s="8" t="s">
        <v>273</v>
      </c>
      <c r="B372" s="9" t="s">
        <v>272</v>
      </c>
      <c r="C372" s="10" t="s">
        <v>274</v>
      </c>
      <c r="D372" s="11" t="s">
        <v>772</v>
      </c>
      <c r="E372" s="4">
        <v>18001.18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18001.18</v>
      </c>
      <c r="L372" s="4">
        <v>0</v>
      </c>
      <c r="M372" s="11" t="s">
        <v>772</v>
      </c>
      <c r="N372" s="4">
        <f t="shared" si="12"/>
        <v>0</v>
      </c>
      <c r="O372" s="4">
        <f t="shared" si="13"/>
        <v>0</v>
      </c>
    </row>
    <row r="373" spans="1:15" x14ac:dyDescent="0.3">
      <c r="A373" s="8" t="s">
        <v>531</v>
      </c>
      <c r="B373" s="9" t="s">
        <v>272</v>
      </c>
      <c r="C373" s="10" t="s">
        <v>532</v>
      </c>
      <c r="D373" s="11" t="s">
        <v>773</v>
      </c>
      <c r="E373" s="4">
        <v>30658.47</v>
      </c>
      <c r="F373" s="4">
        <v>30624.52</v>
      </c>
      <c r="G373" s="4">
        <v>0</v>
      </c>
      <c r="H373" s="4">
        <v>0</v>
      </c>
      <c r="I373" s="4">
        <v>12692.81</v>
      </c>
      <c r="J373" s="4">
        <v>0</v>
      </c>
      <c r="K373" s="4">
        <v>33.950000000000003</v>
      </c>
      <c r="L373" s="4">
        <v>17931.71</v>
      </c>
      <c r="M373" s="11" t="s">
        <v>773</v>
      </c>
      <c r="N373" s="4">
        <f t="shared" si="12"/>
        <v>17931.71</v>
      </c>
      <c r="O373" s="4">
        <f t="shared" si="13"/>
        <v>0</v>
      </c>
    </row>
    <row r="374" spans="1:15" x14ac:dyDescent="0.3">
      <c r="A374" s="8" t="s">
        <v>533</v>
      </c>
      <c r="B374" s="9" t="s">
        <v>534</v>
      </c>
      <c r="C374" s="10" t="s">
        <v>915</v>
      </c>
      <c r="D374" s="11" t="s">
        <v>778</v>
      </c>
      <c r="E374" s="4">
        <v>6000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6000</v>
      </c>
      <c r="L374" s="4">
        <v>0</v>
      </c>
      <c r="M374" s="11" t="s">
        <v>88</v>
      </c>
      <c r="N374" s="4">
        <f t="shared" si="12"/>
        <v>0</v>
      </c>
      <c r="O374" s="4">
        <f t="shared" si="13"/>
        <v>0</v>
      </c>
    </row>
    <row r="375" spans="1:15" x14ac:dyDescent="0.3">
      <c r="A375" s="8" t="s">
        <v>535</v>
      </c>
      <c r="B375" s="9" t="s">
        <v>534</v>
      </c>
      <c r="C375" s="10" t="s">
        <v>536</v>
      </c>
      <c r="D375" s="11" t="s">
        <v>771</v>
      </c>
      <c r="E375" s="4">
        <v>20000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20000</v>
      </c>
      <c r="L375" s="4">
        <v>0</v>
      </c>
      <c r="M375" s="11" t="s">
        <v>771</v>
      </c>
      <c r="N375" s="4">
        <f t="shared" si="12"/>
        <v>0</v>
      </c>
      <c r="O375" s="4">
        <f t="shared" si="13"/>
        <v>0</v>
      </c>
    </row>
    <row r="376" spans="1:15" x14ac:dyDescent="0.3">
      <c r="A376" s="8" t="s">
        <v>735</v>
      </c>
      <c r="B376" s="9" t="s">
        <v>534</v>
      </c>
      <c r="C376" s="10" t="s">
        <v>916</v>
      </c>
      <c r="D376" s="11" t="s">
        <v>771</v>
      </c>
      <c r="E376" s="4">
        <v>50000</v>
      </c>
      <c r="F376" s="4">
        <v>0</v>
      </c>
      <c r="G376" s="4">
        <v>50000</v>
      </c>
      <c r="H376" s="4">
        <v>0</v>
      </c>
      <c r="I376" s="4">
        <v>44352.85</v>
      </c>
      <c r="J376" s="4">
        <v>0</v>
      </c>
      <c r="K376" s="4">
        <v>0</v>
      </c>
      <c r="L376" s="4">
        <v>5647.1500000000015</v>
      </c>
      <c r="M376" s="11" t="s">
        <v>771</v>
      </c>
      <c r="N376" s="4">
        <f t="shared" si="12"/>
        <v>5647.1500000000015</v>
      </c>
      <c r="O376" s="4">
        <f t="shared" si="13"/>
        <v>0</v>
      </c>
    </row>
    <row r="377" spans="1:15" x14ac:dyDescent="0.3">
      <c r="A377" s="8" t="s">
        <v>276</v>
      </c>
      <c r="B377" s="9" t="s">
        <v>802</v>
      </c>
      <c r="C377" s="10" t="s">
        <v>277</v>
      </c>
      <c r="D377" s="11" t="s">
        <v>778</v>
      </c>
      <c r="E377" s="4">
        <v>16000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16000</v>
      </c>
      <c r="L377" s="4">
        <v>0</v>
      </c>
      <c r="M377" s="11" t="s">
        <v>88</v>
      </c>
      <c r="N377" s="4">
        <f t="shared" si="12"/>
        <v>0</v>
      </c>
      <c r="O377" s="4">
        <f t="shared" si="13"/>
        <v>0</v>
      </c>
    </row>
    <row r="378" spans="1:15" x14ac:dyDescent="0.3">
      <c r="A378" s="8" t="s">
        <v>537</v>
      </c>
      <c r="B378" s="9" t="s">
        <v>802</v>
      </c>
      <c r="C378" s="10" t="s">
        <v>275</v>
      </c>
      <c r="D378" s="11" t="s">
        <v>778</v>
      </c>
      <c r="E378" s="4">
        <v>4270.5600000000004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4270.5600000000004</v>
      </c>
      <c r="L378" s="4">
        <v>0</v>
      </c>
      <c r="M378" s="11" t="s">
        <v>88</v>
      </c>
      <c r="N378" s="4">
        <f t="shared" si="12"/>
        <v>0</v>
      </c>
      <c r="O378" s="4">
        <f t="shared" si="13"/>
        <v>0</v>
      </c>
    </row>
    <row r="379" spans="1:15" x14ac:dyDescent="0.3">
      <c r="A379" s="8" t="s">
        <v>736</v>
      </c>
      <c r="B379" s="9" t="s">
        <v>802</v>
      </c>
      <c r="C379" s="10" t="s">
        <v>275</v>
      </c>
      <c r="D379" s="11" t="s">
        <v>778</v>
      </c>
      <c r="E379" s="4">
        <v>4050</v>
      </c>
      <c r="F379" s="4">
        <v>0</v>
      </c>
      <c r="G379" s="4">
        <v>4050</v>
      </c>
      <c r="H379" s="4">
        <v>0</v>
      </c>
      <c r="I379" s="4">
        <v>4050</v>
      </c>
      <c r="J379" s="4">
        <v>0</v>
      </c>
      <c r="K379" s="4">
        <v>0</v>
      </c>
      <c r="L379" s="4">
        <v>0</v>
      </c>
      <c r="M379" s="11" t="s">
        <v>88</v>
      </c>
      <c r="N379" s="4">
        <f t="shared" si="12"/>
        <v>0</v>
      </c>
      <c r="O379" s="4">
        <f t="shared" si="13"/>
        <v>0</v>
      </c>
    </row>
    <row r="380" spans="1:15" x14ac:dyDescent="0.3">
      <c r="A380" s="8" t="s">
        <v>278</v>
      </c>
      <c r="B380" s="9" t="s">
        <v>802</v>
      </c>
      <c r="C380" s="10" t="s">
        <v>279</v>
      </c>
      <c r="D380" s="11" t="s">
        <v>778</v>
      </c>
      <c r="E380" s="4">
        <v>100000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100000</v>
      </c>
      <c r="L380" s="4">
        <v>0</v>
      </c>
      <c r="M380" s="11" t="s">
        <v>88</v>
      </c>
      <c r="N380" s="4">
        <f t="shared" si="12"/>
        <v>0</v>
      </c>
      <c r="O380" s="4">
        <f t="shared" si="13"/>
        <v>0</v>
      </c>
    </row>
    <row r="381" spans="1:15" x14ac:dyDescent="0.3">
      <c r="A381" s="8" t="s">
        <v>538</v>
      </c>
      <c r="B381" s="9" t="s">
        <v>802</v>
      </c>
      <c r="C381" s="10" t="s">
        <v>279</v>
      </c>
      <c r="D381" s="11" t="s">
        <v>778</v>
      </c>
      <c r="E381" s="4">
        <v>100000</v>
      </c>
      <c r="F381" s="4">
        <v>100000</v>
      </c>
      <c r="G381" s="4">
        <v>0</v>
      </c>
      <c r="H381" s="4">
        <v>0</v>
      </c>
      <c r="I381" s="4">
        <v>100000</v>
      </c>
      <c r="J381" s="4">
        <v>0</v>
      </c>
      <c r="K381" s="4">
        <v>0</v>
      </c>
      <c r="L381" s="4">
        <v>0</v>
      </c>
      <c r="M381" s="11" t="s">
        <v>88</v>
      </c>
      <c r="N381" s="4">
        <f t="shared" si="12"/>
        <v>0</v>
      </c>
      <c r="O381" s="4">
        <f t="shared" si="13"/>
        <v>0</v>
      </c>
    </row>
    <row r="382" spans="1:15" x14ac:dyDescent="0.3">
      <c r="A382" s="8" t="s">
        <v>281</v>
      </c>
      <c r="B382" s="9" t="s">
        <v>802</v>
      </c>
      <c r="C382" s="10" t="s">
        <v>280</v>
      </c>
      <c r="D382" s="11" t="s">
        <v>778</v>
      </c>
      <c r="E382" s="4">
        <v>70000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70000</v>
      </c>
      <c r="L382" s="4">
        <v>0</v>
      </c>
      <c r="M382" s="11" t="s">
        <v>61</v>
      </c>
      <c r="N382" s="4">
        <f t="shared" si="12"/>
        <v>0</v>
      </c>
      <c r="O382" s="4">
        <f t="shared" si="13"/>
        <v>0</v>
      </c>
    </row>
    <row r="383" spans="1:15" x14ac:dyDescent="0.3">
      <c r="A383" s="8" t="s">
        <v>539</v>
      </c>
      <c r="B383" s="9" t="s">
        <v>802</v>
      </c>
      <c r="C383" s="10" t="s">
        <v>280</v>
      </c>
      <c r="D383" s="11" t="s">
        <v>778</v>
      </c>
      <c r="E383" s="4">
        <v>86273.78</v>
      </c>
      <c r="F383" s="4">
        <v>86273.78</v>
      </c>
      <c r="G383" s="4">
        <v>0</v>
      </c>
      <c r="H383" s="4">
        <v>0</v>
      </c>
      <c r="I383" s="4">
        <v>86273.78</v>
      </c>
      <c r="J383" s="4">
        <v>0</v>
      </c>
      <c r="K383" s="4">
        <v>0</v>
      </c>
      <c r="L383" s="4">
        <v>0</v>
      </c>
      <c r="M383" s="11" t="s">
        <v>61</v>
      </c>
      <c r="N383" s="4">
        <f t="shared" si="12"/>
        <v>0</v>
      </c>
      <c r="O383" s="4">
        <f t="shared" si="13"/>
        <v>0</v>
      </c>
    </row>
    <row r="384" spans="1:15" x14ac:dyDescent="0.3">
      <c r="A384" s="8" t="s">
        <v>282</v>
      </c>
      <c r="B384" s="9" t="s">
        <v>802</v>
      </c>
      <c r="C384" s="10" t="s">
        <v>283</v>
      </c>
      <c r="D384" s="11" t="s">
        <v>778</v>
      </c>
      <c r="E384" s="4">
        <v>27500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27500</v>
      </c>
      <c r="L384" s="4">
        <v>0</v>
      </c>
      <c r="M384" s="11" t="s">
        <v>88</v>
      </c>
      <c r="N384" s="4">
        <f t="shared" si="12"/>
        <v>0</v>
      </c>
      <c r="O384" s="4">
        <f t="shared" si="13"/>
        <v>0</v>
      </c>
    </row>
    <row r="385" spans="1:15" x14ac:dyDescent="0.3">
      <c r="A385" s="8" t="s">
        <v>285</v>
      </c>
      <c r="B385" s="9" t="s">
        <v>802</v>
      </c>
      <c r="C385" s="10" t="s">
        <v>284</v>
      </c>
      <c r="D385" s="11" t="s">
        <v>778</v>
      </c>
      <c r="E385" s="4">
        <v>166321.60999999999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166321.60999999999</v>
      </c>
      <c r="L385" s="4">
        <v>0</v>
      </c>
      <c r="M385" s="11" t="s">
        <v>61</v>
      </c>
      <c r="N385" s="4">
        <f t="shared" si="12"/>
        <v>0</v>
      </c>
      <c r="O385" s="4">
        <f t="shared" si="13"/>
        <v>0</v>
      </c>
    </row>
    <row r="386" spans="1:15" x14ac:dyDescent="0.3">
      <c r="A386" s="8" t="s">
        <v>540</v>
      </c>
      <c r="B386" s="9" t="s">
        <v>802</v>
      </c>
      <c r="C386" s="10" t="s">
        <v>284</v>
      </c>
      <c r="D386" s="11" t="s">
        <v>778</v>
      </c>
      <c r="E386" s="4">
        <v>167011.60999999999</v>
      </c>
      <c r="F386" s="4">
        <v>165521.60999999999</v>
      </c>
      <c r="G386" s="4">
        <v>1490</v>
      </c>
      <c r="H386" s="4">
        <v>0</v>
      </c>
      <c r="I386" s="4">
        <v>167011.60999999999</v>
      </c>
      <c r="J386" s="4">
        <v>0</v>
      </c>
      <c r="K386" s="4">
        <v>0</v>
      </c>
      <c r="L386" s="4">
        <v>0</v>
      </c>
      <c r="M386" s="11" t="s">
        <v>61</v>
      </c>
      <c r="N386" s="4">
        <f t="shared" si="12"/>
        <v>0</v>
      </c>
      <c r="O386" s="4">
        <f t="shared" si="13"/>
        <v>0</v>
      </c>
    </row>
    <row r="387" spans="1:15" x14ac:dyDescent="0.3">
      <c r="A387" s="8" t="s">
        <v>287</v>
      </c>
      <c r="B387" s="9" t="s">
        <v>802</v>
      </c>
      <c r="C387" s="10" t="s">
        <v>286</v>
      </c>
      <c r="D387" s="11" t="s">
        <v>778</v>
      </c>
      <c r="E387" s="4">
        <v>50000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50000</v>
      </c>
      <c r="L387" s="4">
        <v>0</v>
      </c>
      <c r="M387" s="11" t="s">
        <v>61</v>
      </c>
      <c r="N387" s="4">
        <f t="shared" si="12"/>
        <v>0</v>
      </c>
      <c r="O387" s="4">
        <f t="shared" si="13"/>
        <v>0</v>
      </c>
    </row>
    <row r="388" spans="1:15" x14ac:dyDescent="0.3">
      <c r="A388" s="8" t="s">
        <v>541</v>
      </c>
      <c r="B388" s="9" t="s">
        <v>802</v>
      </c>
      <c r="C388" s="10" t="s">
        <v>286</v>
      </c>
      <c r="D388" s="11" t="s">
        <v>778</v>
      </c>
      <c r="E388" s="4">
        <v>94307.49</v>
      </c>
      <c r="F388" s="4">
        <v>94307.49</v>
      </c>
      <c r="G388" s="4">
        <v>0</v>
      </c>
      <c r="H388" s="4">
        <v>0</v>
      </c>
      <c r="I388" s="4">
        <v>94307.49</v>
      </c>
      <c r="J388" s="4">
        <v>0</v>
      </c>
      <c r="K388" s="4">
        <v>0</v>
      </c>
      <c r="L388" s="4">
        <v>0</v>
      </c>
      <c r="M388" s="11" t="s">
        <v>61</v>
      </c>
      <c r="N388" s="4">
        <f t="shared" si="12"/>
        <v>0</v>
      </c>
      <c r="O388" s="4">
        <f t="shared" si="13"/>
        <v>0</v>
      </c>
    </row>
    <row r="389" spans="1:15" x14ac:dyDescent="0.3">
      <c r="A389" s="8" t="s">
        <v>288</v>
      </c>
      <c r="B389" s="9" t="s">
        <v>289</v>
      </c>
      <c r="C389" s="10" t="s">
        <v>290</v>
      </c>
      <c r="D389" s="11" t="s">
        <v>777</v>
      </c>
      <c r="E389" s="4">
        <v>12099.03</v>
      </c>
      <c r="F389" s="4">
        <v>144.8200000000019</v>
      </c>
      <c r="G389" s="4">
        <v>0</v>
      </c>
      <c r="H389" s="4">
        <v>0</v>
      </c>
      <c r="I389" s="4">
        <v>0</v>
      </c>
      <c r="J389" s="4">
        <v>0</v>
      </c>
      <c r="K389" s="4">
        <v>11954.21</v>
      </c>
      <c r="L389" s="4">
        <v>144.82000000000153</v>
      </c>
      <c r="M389" s="11" t="s">
        <v>371</v>
      </c>
      <c r="N389" s="4">
        <f t="shared" si="12"/>
        <v>144.8200000000019</v>
      </c>
      <c r="O389" s="4">
        <f t="shared" si="13"/>
        <v>-3.694822225952521E-13</v>
      </c>
    </row>
    <row r="390" spans="1:15" x14ac:dyDescent="0.3">
      <c r="A390" s="8" t="s">
        <v>291</v>
      </c>
      <c r="B390" s="9" t="s">
        <v>289</v>
      </c>
      <c r="C390" s="10" t="s">
        <v>917</v>
      </c>
      <c r="D390" s="11" t="s">
        <v>777</v>
      </c>
      <c r="E390" s="4">
        <v>28247.190000000002</v>
      </c>
      <c r="F390" s="4">
        <v>-144.8200000000019</v>
      </c>
      <c r="G390" s="4">
        <v>0</v>
      </c>
      <c r="H390" s="4">
        <v>0</v>
      </c>
      <c r="I390" s="4">
        <v>0</v>
      </c>
      <c r="J390" s="4">
        <v>0</v>
      </c>
      <c r="K390" s="4">
        <v>28392.010000000002</v>
      </c>
      <c r="L390" s="4">
        <v>-144.82000000000335</v>
      </c>
      <c r="M390" s="11" t="s">
        <v>371</v>
      </c>
      <c r="N390" s="4">
        <f t="shared" si="12"/>
        <v>-144.8200000000019</v>
      </c>
      <c r="O390" s="4">
        <f t="shared" si="13"/>
        <v>-1.4495071809506044E-12</v>
      </c>
    </row>
    <row r="391" spans="1:15" x14ac:dyDescent="0.3">
      <c r="A391" s="8" t="s">
        <v>542</v>
      </c>
      <c r="B391" s="9" t="s">
        <v>292</v>
      </c>
      <c r="C391" s="10" t="s">
        <v>543</v>
      </c>
      <c r="D391" s="11" t="s">
        <v>768</v>
      </c>
      <c r="E391" s="4">
        <v>100000</v>
      </c>
      <c r="F391" s="4">
        <v>100000</v>
      </c>
      <c r="G391" s="4">
        <v>0</v>
      </c>
      <c r="H391" s="4">
        <v>0</v>
      </c>
      <c r="I391" s="4">
        <v>45032.94</v>
      </c>
      <c r="J391" s="4">
        <v>0</v>
      </c>
      <c r="K391" s="4">
        <v>0</v>
      </c>
      <c r="L391" s="4">
        <v>54967.06</v>
      </c>
      <c r="M391" s="11" t="s">
        <v>768</v>
      </c>
      <c r="N391" s="4">
        <f t="shared" si="12"/>
        <v>54967.06</v>
      </c>
      <c r="O391" s="4">
        <f t="shared" si="13"/>
        <v>0</v>
      </c>
    </row>
    <row r="392" spans="1:15" x14ac:dyDescent="0.3">
      <c r="A392" s="8" t="s">
        <v>737</v>
      </c>
      <c r="B392" s="9" t="s">
        <v>292</v>
      </c>
      <c r="C392" s="10" t="s">
        <v>918</v>
      </c>
      <c r="D392" s="11" t="s">
        <v>769</v>
      </c>
      <c r="E392" s="4">
        <v>149913.74</v>
      </c>
      <c r="F392" s="4">
        <v>0</v>
      </c>
      <c r="G392" s="4">
        <v>149913.74</v>
      </c>
      <c r="H392" s="4">
        <v>0</v>
      </c>
      <c r="I392" s="4">
        <v>0</v>
      </c>
      <c r="J392" s="4">
        <v>0</v>
      </c>
      <c r="K392" s="4">
        <v>0</v>
      </c>
      <c r="L392" s="4">
        <v>149913.74</v>
      </c>
      <c r="M392" s="11" t="s">
        <v>769</v>
      </c>
      <c r="N392" s="4">
        <f t="shared" si="12"/>
        <v>149913.74</v>
      </c>
      <c r="O392" s="4">
        <f t="shared" si="13"/>
        <v>0</v>
      </c>
    </row>
    <row r="393" spans="1:15" x14ac:dyDescent="0.3">
      <c r="A393" s="8" t="s">
        <v>293</v>
      </c>
      <c r="B393" s="9" t="s">
        <v>292</v>
      </c>
      <c r="C393" s="10" t="s">
        <v>294</v>
      </c>
      <c r="D393" s="11" t="s">
        <v>776</v>
      </c>
      <c r="E393" s="4">
        <v>100000</v>
      </c>
      <c r="F393" s="4">
        <v>7.2759576141834259E-12</v>
      </c>
      <c r="G393" s="4">
        <v>0</v>
      </c>
      <c r="H393" s="4">
        <v>11.57</v>
      </c>
      <c r="I393" s="4">
        <v>0</v>
      </c>
      <c r="J393" s="4">
        <v>0</v>
      </c>
      <c r="K393" s="4">
        <v>100000</v>
      </c>
      <c r="L393" s="4">
        <v>-11.570000000006985</v>
      </c>
      <c r="M393" s="11" t="s">
        <v>776</v>
      </c>
      <c r="N393" s="4">
        <f t="shared" si="12"/>
        <v>-11.569999999992724</v>
      </c>
      <c r="O393" s="4">
        <f t="shared" si="13"/>
        <v>-1.4260592706705211E-11</v>
      </c>
    </row>
    <row r="394" spans="1:15" x14ac:dyDescent="0.3">
      <c r="A394" s="8" t="s">
        <v>544</v>
      </c>
      <c r="B394" s="9" t="s">
        <v>292</v>
      </c>
      <c r="C394" s="10" t="s">
        <v>545</v>
      </c>
      <c r="D394" s="11" t="s">
        <v>776</v>
      </c>
      <c r="E394" s="4">
        <v>666584.01</v>
      </c>
      <c r="F394" s="4">
        <v>666584.01</v>
      </c>
      <c r="G394" s="4">
        <v>0</v>
      </c>
      <c r="H394" s="4">
        <v>0</v>
      </c>
      <c r="I394" s="4">
        <v>218216.03</v>
      </c>
      <c r="J394" s="4">
        <v>0</v>
      </c>
      <c r="K394" s="4">
        <v>0</v>
      </c>
      <c r="L394" s="4">
        <v>448367.98</v>
      </c>
      <c r="M394" s="11" t="s">
        <v>776</v>
      </c>
      <c r="N394" s="4">
        <f t="shared" si="12"/>
        <v>448367.98</v>
      </c>
      <c r="O394" s="4">
        <f t="shared" si="13"/>
        <v>0</v>
      </c>
    </row>
    <row r="395" spans="1:15" x14ac:dyDescent="0.3">
      <c r="A395" s="8" t="s">
        <v>295</v>
      </c>
      <c r="B395" s="9" t="s">
        <v>292</v>
      </c>
      <c r="C395" s="10" t="s">
        <v>296</v>
      </c>
      <c r="D395" s="11" t="s">
        <v>777</v>
      </c>
      <c r="E395" s="4">
        <v>500029.18</v>
      </c>
      <c r="F395" s="4">
        <v>80190.26999999996</v>
      </c>
      <c r="G395" s="4">
        <v>0</v>
      </c>
      <c r="H395" s="4">
        <v>0</v>
      </c>
      <c r="I395" s="4">
        <v>92752.12</v>
      </c>
      <c r="J395" s="4">
        <v>0</v>
      </c>
      <c r="K395" s="4">
        <v>419838.91000000003</v>
      </c>
      <c r="L395" s="4">
        <v>-12561.850000000035</v>
      </c>
      <c r="M395" s="11" t="s">
        <v>777</v>
      </c>
      <c r="N395" s="4">
        <f t="shared" si="12"/>
        <v>-12561.850000000035</v>
      </c>
      <c r="O395" s="4">
        <f t="shared" si="13"/>
        <v>0</v>
      </c>
    </row>
    <row r="396" spans="1:15" x14ac:dyDescent="0.3">
      <c r="A396" s="8" t="s">
        <v>297</v>
      </c>
      <c r="B396" s="9" t="s">
        <v>292</v>
      </c>
      <c r="C396" s="10" t="s">
        <v>298</v>
      </c>
      <c r="D396" s="11" t="s">
        <v>773</v>
      </c>
      <c r="E396" s="4">
        <v>99963.63</v>
      </c>
      <c r="F396" s="4">
        <v>66915.16</v>
      </c>
      <c r="G396" s="4">
        <v>0</v>
      </c>
      <c r="H396" s="4">
        <v>0</v>
      </c>
      <c r="I396" s="4">
        <v>62523.96</v>
      </c>
      <c r="J396" s="4">
        <v>54.42</v>
      </c>
      <c r="K396" s="4">
        <v>33048.47</v>
      </c>
      <c r="L396" s="4">
        <v>4391.2000000000116</v>
      </c>
      <c r="M396" s="11" t="s">
        <v>773</v>
      </c>
      <c r="N396" s="4">
        <f t="shared" si="12"/>
        <v>4391.2000000000044</v>
      </c>
      <c r="O396" s="4">
        <f t="shared" si="13"/>
        <v>7.2759576141834259E-12</v>
      </c>
    </row>
    <row r="397" spans="1:15" x14ac:dyDescent="0.3">
      <c r="A397" s="8" t="s">
        <v>738</v>
      </c>
      <c r="B397" s="9" t="s">
        <v>803</v>
      </c>
      <c r="C397" s="10" t="s">
        <v>919</v>
      </c>
      <c r="D397" s="11" t="s">
        <v>778</v>
      </c>
      <c r="E397" s="4">
        <v>11376</v>
      </c>
      <c r="F397" s="4">
        <v>0</v>
      </c>
      <c r="G397" s="4">
        <v>11376</v>
      </c>
      <c r="H397" s="4">
        <v>0</v>
      </c>
      <c r="I397" s="4">
        <v>11376</v>
      </c>
      <c r="J397" s="4">
        <v>0</v>
      </c>
      <c r="K397" s="4">
        <v>0</v>
      </c>
      <c r="L397" s="4">
        <v>0</v>
      </c>
      <c r="M397" s="11" t="s">
        <v>57</v>
      </c>
      <c r="N397" s="4">
        <f t="shared" ref="N397:N460" si="14">+F397+G397-H397-I397</f>
        <v>0</v>
      </c>
      <c r="O397" s="4">
        <f t="shared" ref="O397:O460" si="15">+L397-N397</f>
        <v>0</v>
      </c>
    </row>
    <row r="398" spans="1:15" x14ac:dyDescent="0.3">
      <c r="A398" s="8" t="s">
        <v>739</v>
      </c>
      <c r="B398" s="9" t="s">
        <v>803</v>
      </c>
      <c r="C398" s="10" t="s">
        <v>920</v>
      </c>
      <c r="D398" s="11" t="s">
        <v>778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14000</v>
      </c>
      <c r="K398" s="4">
        <v>0</v>
      </c>
      <c r="L398" s="4">
        <v>0</v>
      </c>
      <c r="M398" s="11" t="s">
        <v>57</v>
      </c>
      <c r="N398" s="4">
        <f t="shared" si="14"/>
        <v>0</v>
      </c>
      <c r="O398" s="4">
        <f t="shared" si="15"/>
        <v>0</v>
      </c>
    </row>
    <row r="399" spans="1:15" x14ac:dyDescent="0.3">
      <c r="A399" s="8" t="s">
        <v>299</v>
      </c>
      <c r="B399" s="9" t="s">
        <v>300</v>
      </c>
      <c r="C399" s="10" t="s">
        <v>301</v>
      </c>
      <c r="D399" s="11" t="s">
        <v>778</v>
      </c>
      <c r="E399" s="4">
        <v>32120</v>
      </c>
      <c r="F399" s="4">
        <v>-1442.94</v>
      </c>
      <c r="G399" s="4">
        <v>0</v>
      </c>
      <c r="H399" s="4">
        <v>0</v>
      </c>
      <c r="I399" s="4">
        <v>0</v>
      </c>
      <c r="J399" s="4">
        <v>0</v>
      </c>
      <c r="K399" s="4">
        <v>33562.94</v>
      </c>
      <c r="L399" s="4">
        <v>-1442.9400000000023</v>
      </c>
      <c r="M399" s="11" t="s">
        <v>61</v>
      </c>
      <c r="N399" s="4">
        <f t="shared" si="14"/>
        <v>-1442.94</v>
      </c>
      <c r="O399" s="4">
        <f t="shared" si="15"/>
        <v>-2.2737367544323206E-12</v>
      </c>
    </row>
    <row r="400" spans="1:15" x14ac:dyDescent="0.3">
      <c r="A400" s="8" t="s">
        <v>740</v>
      </c>
      <c r="B400" s="9" t="s">
        <v>804</v>
      </c>
      <c r="C400" s="10" t="s">
        <v>546</v>
      </c>
      <c r="D400" s="11" t="s">
        <v>778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27147.18</v>
      </c>
      <c r="K400" s="4">
        <v>0</v>
      </c>
      <c r="L400" s="4">
        <v>0</v>
      </c>
      <c r="M400" s="11" t="s">
        <v>61</v>
      </c>
      <c r="N400" s="4">
        <f t="shared" si="14"/>
        <v>0</v>
      </c>
      <c r="O400" s="4">
        <f t="shared" si="15"/>
        <v>0</v>
      </c>
    </row>
    <row r="401" spans="1:15" x14ac:dyDescent="0.3">
      <c r="A401" s="8" t="s">
        <v>547</v>
      </c>
      <c r="B401" s="9" t="s">
        <v>302</v>
      </c>
      <c r="C401" s="10" t="s">
        <v>548</v>
      </c>
      <c r="D401" s="11" t="s">
        <v>778</v>
      </c>
      <c r="E401" s="4">
        <v>500</v>
      </c>
      <c r="F401" s="4">
        <v>500</v>
      </c>
      <c r="G401" s="4">
        <v>0</v>
      </c>
      <c r="H401" s="4">
        <v>0</v>
      </c>
      <c r="I401" s="4">
        <v>500</v>
      </c>
      <c r="J401" s="4">
        <v>0</v>
      </c>
      <c r="K401" s="4">
        <v>0</v>
      </c>
      <c r="L401" s="4">
        <v>0</v>
      </c>
      <c r="M401" s="11" t="s">
        <v>88</v>
      </c>
      <c r="N401" s="4">
        <f t="shared" si="14"/>
        <v>0</v>
      </c>
      <c r="O401" s="4">
        <f t="shared" si="15"/>
        <v>0</v>
      </c>
    </row>
    <row r="402" spans="1:15" x14ac:dyDescent="0.3">
      <c r="A402" s="8" t="s">
        <v>549</v>
      </c>
      <c r="B402" s="9" t="s">
        <v>302</v>
      </c>
      <c r="C402" s="10" t="s">
        <v>550</v>
      </c>
      <c r="D402" s="11" t="s">
        <v>775</v>
      </c>
      <c r="E402" s="4">
        <v>26951.759999999998</v>
      </c>
      <c r="F402" s="4">
        <v>26951.759999999998</v>
      </c>
      <c r="G402" s="4">
        <v>0</v>
      </c>
      <c r="H402" s="4">
        <v>0</v>
      </c>
      <c r="I402" s="4">
        <v>17736.68</v>
      </c>
      <c r="J402" s="4">
        <v>0</v>
      </c>
      <c r="K402" s="4">
        <v>0</v>
      </c>
      <c r="L402" s="4">
        <v>9215.0799999999981</v>
      </c>
      <c r="M402" s="11" t="s">
        <v>775</v>
      </c>
      <c r="N402" s="4">
        <f t="shared" si="14"/>
        <v>9215.0799999999981</v>
      </c>
      <c r="O402" s="4">
        <f t="shared" si="15"/>
        <v>0</v>
      </c>
    </row>
    <row r="403" spans="1:15" x14ac:dyDescent="0.3">
      <c r="A403" s="8" t="s">
        <v>303</v>
      </c>
      <c r="B403" s="9" t="s">
        <v>302</v>
      </c>
      <c r="C403" s="10" t="s">
        <v>304</v>
      </c>
      <c r="D403" s="11" t="s">
        <v>774</v>
      </c>
      <c r="E403" s="4">
        <v>29461.85</v>
      </c>
      <c r="F403" s="4">
        <v>2378.9799999999996</v>
      </c>
      <c r="G403" s="4">
        <v>0</v>
      </c>
      <c r="H403" s="4">
        <v>0</v>
      </c>
      <c r="I403" s="4">
        <v>725.09</v>
      </c>
      <c r="J403" s="4">
        <v>0</v>
      </c>
      <c r="K403" s="4">
        <v>27082.87</v>
      </c>
      <c r="L403" s="4">
        <v>1653.8899999999994</v>
      </c>
      <c r="M403" s="11" t="s">
        <v>774</v>
      </c>
      <c r="N403" s="4">
        <f t="shared" si="14"/>
        <v>1653.8899999999994</v>
      </c>
      <c r="O403" s="4">
        <f t="shared" si="15"/>
        <v>0</v>
      </c>
    </row>
    <row r="404" spans="1:15" x14ac:dyDescent="0.3">
      <c r="A404" s="8" t="s">
        <v>741</v>
      </c>
      <c r="B404" s="9" t="s">
        <v>302</v>
      </c>
      <c r="C404" s="10" t="s">
        <v>921</v>
      </c>
      <c r="D404" s="11" t="s">
        <v>770</v>
      </c>
      <c r="E404" s="4">
        <v>27000</v>
      </c>
      <c r="F404" s="4">
        <v>0</v>
      </c>
      <c r="G404" s="4">
        <v>27000</v>
      </c>
      <c r="H404" s="4">
        <v>0</v>
      </c>
      <c r="I404" s="4">
        <v>0</v>
      </c>
      <c r="J404" s="4">
        <v>0</v>
      </c>
      <c r="K404" s="4">
        <v>0</v>
      </c>
      <c r="L404" s="4">
        <v>27000</v>
      </c>
      <c r="M404" s="11" t="s">
        <v>770</v>
      </c>
      <c r="N404" s="4">
        <f t="shared" si="14"/>
        <v>27000</v>
      </c>
      <c r="O404" s="4">
        <f t="shared" si="15"/>
        <v>0</v>
      </c>
    </row>
    <row r="405" spans="1:15" x14ac:dyDescent="0.3">
      <c r="A405" s="8" t="s">
        <v>742</v>
      </c>
      <c r="B405" s="9" t="s">
        <v>305</v>
      </c>
      <c r="C405" s="10" t="s">
        <v>306</v>
      </c>
      <c r="D405" s="11" t="s">
        <v>778</v>
      </c>
      <c r="E405" s="4">
        <v>20697.669999999998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20697.669999999998</v>
      </c>
      <c r="L405" s="4">
        <v>0</v>
      </c>
      <c r="M405" s="11" t="s">
        <v>57</v>
      </c>
      <c r="N405" s="4">
        <f t="shared" si="14"/>
        <v>0</v>
      </c>
      <c r="O405" s="4">
        <f t="shared" si="15"/>
        <v>0</v>
      </c>
    </row>
    <row r="406" spans="1:15" x14ac:dyDescent="0.3">
      <c r="A406" s="8" t="s">
        <v>743</v>
      </c>
      <c r="B406" s="9" t="s">
        <v>305</v>
      </c>
      <c r="C406" s="10" t="s">
        <v>306</v>
      </c>
      <c r="D406" s="11" t="s">
        <v>778</v>
      </c>
      <c r="E406" s="4">
        <v>11464.17</v>
      </c>
      <c r="F406" s="4">
        <v>0</v>
      </c>
      <c r="G406" s="4">
        <v>11464.17</v>
      </c>
      <c r="H406" s="4">
        <v>0</v>
      </c>
      <c r="I406" s="4">
        <v>11464.17</v>
      </c>
      <c r="J406" s="4">
        <v>0</v>
      </c>
      <c r="K406" s="4">
        <v>0</v>
      </c>
      <c r="L406" s="4">
        <v>0</v>
      </c>
      <c r="M406" s="11" t="s">
        <v>57</v>
      </c>
      <c r="N406" s="4">
        <f t="shared" si="14"/>
        <v>0</v>
      </c>
      <c r="O406" s="4">
        <f t="shared" si="15"/>
        <v>0</v>
      </c>
    </row>
    <row r="407" spans="1:15" x14ac:dyDescent="0.3">
      <c r="A407" s="8" t="s">
        <v>744</v>
      </c>
      <c r="B407" s="9" t="s">
        <v>305</v>
      </c>
      <c r="C407" s="10" t="s">
        <v>922</v>
      </c>
      <c r="D407" s="11" t="s">
        <v>778</v>
      </c>
      <c r="E407" s="4">
        <v>20000</v>
      </c>
      <c r="F407" s="4">
        <v>0</v>
      </c>
      <c r="G407" s="4">
        <v>20000</v>
      </c>
      <c r="H407" s="4">
        <v>0</v>
      </c>
      <c r="I407" s="4">
        <v>0</v>
      </c>
      <c r="J407" s="4">
        <v>0</v>
      </c>
      <c r="K407" s="4">
        <v>0</v>
      </c>
      <c r="L407" s="4">
        <v>20000</v>
      </c>
      <c r="M407" s="11" t="s">
        <v>388</v>
      </c>
      <c r="N407" s="4">
        <f t="shared" si="14"/>
        <v>20000</v>
      </c>
      <c r="O407" s="4">
        <f t="shared" si="15"/>
        <v>0</v>
      </c>
    </row>
    <row r="408" spans="1:15" x14ac:dyDescent="0.3">
      <c r="A408" s="8" t="s">
        <v>307</v>
      </c>
      <c r="B408" s="9" t="s">
        <v>305</v>
      </c>
      <c r="C408" s="10" t="s">
        <v>308</v>
      </c>
      <c r="D408" s="11" t="s">
        <v>768</v>
      </c>
      <c r="E408" s="4">
        <v>26599.33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26599.33</v>
      </c>
      <c r="L408" s="4">
        <v>0</v>
      </c>
      <c r="M408" s="11" t="s">
        <v>768</v>
      </c>
      <c r="N408" s="4">
        <f t="shared" si="14"/>
        <v>0</v>
      </c>
      <c r="O408" s="4">
        <f t="shared" si="15"/>
        <v>0</v>
      </c>
    </row>
    <row r="409" spans="1:15" x14ac:dyDescent="0.3">
      <c r="A409" s="8" t="s">
        <v>309</v>
      </c>
      <c r="B409" s="9" t="s">
        <v>305</v>
      </c>
      <c r="C409" s="10" t="s">
        <v>310</v>
      </c>
      <c r="D409" s="11" t="s">
        <v>772</v>
      </c>
      <c r="E409" s="4">
        <v>149972</v>
      </c>
      <c r="F409" s="4">
        <v>62359.56</v>
      </c>
      <c r="G409" s="4">
        <v>0</v>
      </c>
      <c r="H409" s="4">
        <v>0</v>
      </c>
      <c r="I409" s="4">
        <v>62359.56</v>
      </c>
      <c r="J409" s="4">
        <v>0</v>
      </c>
      <c r="K409" s="4">
        <v>87612.44</v>
      </c>
      <c r="L409" s="4">
        <v>0</v>
      </c>
      <c r="M409" s="11" t="s">
        <v>772</v>
      </c>
      <c r="N409" s="4">
        <f t="shared" si="14"/>
        <v>0</v>
      </c>
      <c r="O409" s="4">
        <f t="shared" si="15"/>
        <v>0</v>
      </c>
    </row>
    <row r="410" spans="1:15" x14ac:dyDescent="0.3">
      <c r="A410" s="8" t="s">
        <v>312</v>
      </c>
      <c r="B410" s="9" t="s">
        <v>311</v>
      </c>
      <c r="C410" s="10" t="s">
        <v>313</v>
      </c>
      <c r="D410" s="11" t="s">
        <v>778</v>
      </c>
      <c r="E410" s="4">
        <v>80158</v>
      </c>
      <c r="F410" s="4">
        <v>0</v>
      </c>
      <c r="G410" s="4">
        <v>158</v>
      </c>
      <c r="H410" s="4">
        <v>0</v>
      </c>
      <c r="I410" s="4">
        <v>158</v>
      </c>
      <c r="J410" s="4">
        <v>0</v>
      </c>
      <c r="K410" s="4">
        <v>80000</v>
      </c>
      <c r="L410" s="4">
        <v>0</v>
      </c>
      <c r="M410" s="11" t="s">
        <v>388</v>
      </c>
      <c r="N410" s="4">
        <f t="shared" si="14"/>
        <v>0</v>
      </c>
      <c r="O410" s="4">
        <f t="shared" si="15"/>
        <v>0</v>
      </c>
    </row>
    <row r="411" spans="1:15" x14ac:dyDescent="0.3">
      <c r="A411" s="8" t="s">
        <v>551</v>
      </c>
      <c r="B411" s="9" t="s">
        <v>311</v>
      </c>
      <c r="C411" s="10" t="s">
        <v>552</v>
      </c>
      <c r="D411" s="11" t="s">
        <v>778</v>
      </c>
      <c r="E411" s="4">
        <v>80000</v>
      </c>
      <c r="F411" s="4">
        <v>80000</v>
      </c>
      <c r="G411" s="4">
        <v>0</v>
      </c>
      <c r="H411" s="4">
        <v>0</v>
      </c>
      <c r="I411" s="4">
        <v>50517.13</v>
      </c>
      <c r="J411" s="4">
        <v>0</v>
      </c>
      <c r="K411" s="4">
        <v>0</v>
      </c>
      <c r="L411" s="4">
        <v>29482.870000000003</v>
      </c>
      <c r="M411" s="11" t="s">
        <v>388</v>
      </c>
      <c r="N411" s="4">
        <f t="shared" si="14"/>
        <v>29482.870000000003</v>
      </c>
      <c r="O411" s="4">
        <f t="shared" si="15"/>
        <v>0</v>
      </c>
    </row>
    <row r="412" spans="1:15" x14ac:dyDescent="0.3">
      <c r="A412" s="8" t="s">
        <v>745</v>
      </c>
      <c r="B412" s="9" t="s">
        <v>311</v>
      </c>
      <c r="C412" s="10" t="s">
        <v>923</v>
      </c>
      <c r="D412" s="11" t="s">
        <v>778</v>
      </c>
      <c r="E412" s="4">
        <v>41361</v>
      </c>
      <c r="F412" s="4">
        <v>0</v>
      </c>
      <c r="G412" s="4">
        <v>41361</v>
      </c>
      <c r="H412" s="4">
        <v>0</v>
      </c>
      <c r="I412" s="4">
        <v>0</v>
      </c>
      <c r="J412" s="4">
        <v>0</v>
      </c>
      <c r="K412" s="4">
        <v>0</v>
      </c>
      <c r="L412" s="4">
        <v>41361</v>
      </c>
      <c r="M412" s="11" t="s">
        <v>388</v>
      </c>
      <c r="N412" s="4">
        <f t="shared" si="14"/>
        <v>41361</v>
      </c>
      <c r="O412" s="4">
        <f t="shared" si="15"/>
        <v>0</v>
      </c>
    </row>
    <row r="413" spans="1:15" x14ac:dyDescent="0.3">
      <c r="A413" s="8" t="s">
        <v>314</v>
      </c>
      <c r="B413" s="9" t="s">
        <v>311</v>
      </c>
      <c r="C413" s="10" t="s">
        <v>315</v>
      </c>
      <c r="D413" s="11" t="s">
        <v>767</v>
      </c>
      <c r="E413" s="4">
        <v>294713</v>
      </c>
      <c r="F413" s="4">
        <v>2.9103830456733704E-11</v>
      </c>
      <c r="G413" s="4">
        <v>0</v>
      </c>
      <c r="H413" s="4">
        <v>0</v>
      </c>
      <c r="I413" s="4">
        <v>0</v>
      </c>
      <c r="J413" s="4">
        <v>0</v>
      </c>
      <c r="K413" s="4">
        <v>294713</v>
      </c>
      <c r="L413" s="4">
        <v>0</v>
      </c>
      <c r="M413" s="11" t="s">
        <v>767</v>
      </c>
      <c r="N413" s="4">
        <f t="shared" si="14"/>
        <v>2.9103830456733704E-11</v>
      </c>
      <c r="O413" s="4">
        <f t="shared" si="15"/>
        <v>-2.9103830456733704E-11</v>
      </c>
    </row>
    <row r="414" spans="1:15" x14ac:dyDescent="0.3">
      <c r="A414" s="8" t="s">
        <v>316</v>
      </c>
      <c r="B414" s="9" t="s">
        <v>311</v>
      </c>
      <c r="C414" s="10" t="s">
        <v>317</v>
      </c>
      <c r="D414" s="11" t="s">
        <v>767</v>
      </c>
      <c r="E414" s="4">
        <v>297822</v>
      </c>
      <c r="F414" s="4">
        <v>6526.2600000000093</v>
      </c>
      <c r="G414" s="4">
        <v>0</v>
      </c>
      <c r="H414" s="4">
        <v>0</v>
      </c>
      <c r="I414" s="4">
        <v>4211.8100000000004</v>
      </c>
      <c r="J414" s="4">
        <v>0</v>
      </c>
      <c r="K414" s="4">
        <v>291295.74</v>
      </c>
      <c r="L414" s="4">
        <v>2314.4500000000116</v>
      </c>
      <c r="M414" s="11" t="s">
        <v>767</v>
      </c>
      <c r="N414" s="4">
        <f t="shared" si="14"/>
        <v>2314.4500000000089</v>
      </c>
      <c r="O414" s="4">
        <f t="shared" si="15"/>
        <v>0</v>
      </c>
    </row>
    <row r="415" spans="1:15" x14ac:dyDescent="0.3">
      <c r="A415" s="8" t="s">
        <v>318</v>
      </c>
      <c r="B415" s="9" t="s">
        <v>311</v>
      </c>
      <c r="C415" s="10" t="s">
        <v>319</v>
      </c>
      <c r="D415" s="11" t="s">
        <v>767</v>
      </c>
      <c r="E415" s="4">
        <v>299156</v>
      </c>
      <c r="F415" s="4">
        <v>243788.56</v>
      </c>
      <c r="G415" s="4">
        <v>0</v>
      </c>
      <c r="H415" s="4">
        <v>0</v>
      </c>
      <c r="I415" s="4">
        <v>138656.26999999999</v>
      </c>
      <c r="J415" s="4">
        <v>62.680000000000007</v>
      </c>
      <c r="K415" s="4">
        <v>55367.44</v>
      </c>
      <c r="L415" s="4">
        <v>105132.29000000001</v>
      </c>
      <c r="M415" s="11" t="s">
        <v>767</v>
      </c>
      <c r="N415" s="4">
        <f t="shared" si="14"/>
        <v>105132.29000000001</v>
      </c>
      <c r="O415" s="4">
        <f t="shared" si="15"/>
        <v>0</v>
      </c>
    </row>
    <row r="416" spans="1:15" x14ac:dyDescent="0.3">
      <c r="A416" s="8" t="s">
        <v>320</v>
      </c>
      <c r="B416" s="9" t="s">
        <v>311</v>
      </c>
      <c r="C416" s="10" t="s">
        <v>321</v>
      </c>
      <c r="D416" s="11" t="s">
        <v>768</v>
      </c>
      <c r="E416" s="4">
        <v>300000</v>
      </c>
      <c r="F416" s="4">
        <v>6881.0800000000017</v>
      </c>
      <c r="G416" s="4">
        <v>0</v>
      </c>
      <c r="H416" s="4">
        <v>0</v>
      </c>
      <c r="I416" s="4">
        <v>0</v>
      </c>
      <c r="J416" s="4">
        <v>0</v>
      </c>
      <c r="K416" s="4">
        <v>293118.92000000004</v>
      </c>
      <c r="L416" s="4">
        <v>6881.0799999999581</v>
      </c>
      <c r="M416" s="11" t="s">
        <v>768</v>
      </c>
      <c r="N416" s="4">
        <f t="shared" si="14"/>
        <v>6881.0800000000017</v>
      </c>
      <c r="O416" s="4">
        <f t="shared" si="15"/>
        <v>-4.3655745685100555E-11</v>
      </c>
    </row>
    <row r="417" spans="1:15" x14ac:dyDescent="0.3">
      <c r="A417" s="8" t="s">
        <v>553</v>
      </c>
      <c r="B417" s="9" t="s">
        <v>311</v>
      </c>
      <c r="C417" s="10" t="s">
        <v>554</v>
      </c>
      <c r="D417" s="11" t="s">
        <v>768</v>
      </c>
      <c r="E417" s="4">
        <v>299930</v>
      </c>
      <c r="F417" s="4">
        <v>299884.26</v>
      </c>
      <c r="G417" s="4">
        <v>0</v>
      </c>
      <c r="H417" s="4">
        <v>0</v>
      </c>
      <c r="I417" s="4">
        <v>44585.3</v>
      </c>
      <c r="J417" s="4">
        <v>0</v>
      </c>
      <c r="K417" s="4">
        <v>45.74</v>
      </c>
      <c r="L417" s="4">
        <v>255298.96</v>
      </c>
      <c r="M417" s="11" t="s">
        <v>768</v>
      </c>
      <c r="N417" s="4">
        <f t="shared" si="14"/>
        <v>255298.96000000002</v>
      </c>
      <c r="O417" s="4">
        <f t="shared" si="15"/>
        <v>0</v>
      </c>
    </row>
    <row r="418" spans="1:15" x14ac:dyDescent="0.3">
      <c r="A418" s="8" t="s">
        <v>322</v>
      </c>
      <c r="B418" s="9" t="s">
        <v>311</v>
      </c>
      <c r="C418" s="10" t="s">
        <v>323</v>
      </c>
      <c r="D418" s="11" t="s">
        <v>769</v>
      </c>
      <c r="E418" s="4">
        <v>299999</v>
      </c>
      <c r="F418" s="4">
        <v>107910.34999999998</v>
      </c>
      <c r="G418" s="4">
        <v>0</v>
      </c>
      <c r="H418" s="4">
        <v>0</v>
      </c>
      <c r="I418" s="4">
        <v>82779.89</v>
      </c>
      <c r="J418" s="4">
        <v>0</v>
      </c>
      <c r="K418" s="4">
        <v>192088.65</v>
      </c>
      <c r="L418" s="4">
        <v>25130.460000000021</v>
      </c>
      <c r="M418" s="11" t="s">
        <v>769</v>
      </c>
      <c r="N418" s="4">
        <f t="shared" si="14"/>
        <v>25130.459999999977</v>
      </c>
      <c r="O418" s="4">
        <f t="shared" si="15"/>
        <v>4.3655745685100555E-11</v>
      </c>
    </row>
    <row r="419" spans="1:15" x14ac:dyDescent="0.3">
      <c r="A419" s="8" t="s">
        <v>555</v>
      </c>
      <c r="B419" s="9" t="s">
        <v>311</v>
      </c>
      <c r="C419" s="10" t="s">
        <v>556</v>
      </c>
      <c r="D419" s="11" t="s">
        <v>769</v>
      </c>
      <c r="E419" s="4">
        <v>299306</v>
      </c>
      <c r="F419" s="4">
        <v>299259.84000000003</v>
      </c>
      <c r="G419" s="4">
        <v>0</v>
      </c>
      <c r="H419" s="4">
        <v>0</v>
      </c>
      <c r="I419" s="4">
        <v>25581.35</v>
      </c>
      <c r="J419" s="4">
        <v>0</v>
      </c>
      <c r="K419" s="4">
        <v>46.16</v>
      </c>
      <c r="L419" s="4">
        <v>273678.49</v>
      </c>
      <c r="M419" s="11" t="s">
        <v>769</v>
      </c>
      <c r="N419" s="4">
        <f t="shared" si="14"/>
        <v>273678.49000000005</v>
      </c>
      <c r="O419" s="4">
        <f t="shared" si="15"/>
        <v>0</v>
      </c>
    </row>
    <row r="420" spans="1:15" x14ac:dyDescent="0.3">
      <c r="A420" s="8" t="s">
        <v>557</v>
      </c>
      <c r="B420" s="9" t="s">
        <v>311</v>
      </c>
      <c r="C420" s="10" t="s">
        <v>558</v>
      </c>
      <c r="D420" s="11" t="s">
        <v>776</v>
      </c>
      <c r="E420" s="4">
        <v>300000</v>
      </c>
      <c r="F420" s="4">
        <v>299953.84000000003</v>
      </c>
      <c r="G420" s="4">
        <v>0</v>
      </c>
      <c r="H420" s="4">
        <v>0</v>
      </c>
      <c r="I420" s="4">
        <v>141968.63</v>
      </c>
      <c r="J420" s="4">
        <v>0.75</v>
      </c>
      <c r="K420" s="4">
        <v>46.16</v>
      </c>
      <c r="L420" s="4">
        <v>157985.21</v>
      </c>
      <c r="M420" s="11" t="s">
        <v>776</v>
      </c>
      <c r="N420" s="4">
        <f t="shared" si="14"/>
        <v>157985.21000000002</v>
      </c>
      <c r="O420" s="4">
        <f t="shared" si="15"/>
        <v>0</v>
      </c>
    </row>
    <row r="421" spans="1:15" x14ac:dyDescent="0.3">
      <c r="A421" s="8" t="s">
        <v>324</v>
      </c>
      <c r="B421" s="9" t="s">
        <v>311</v>
      </c>
      <c r="C421" s="10" t="s">
        <v>325</v>
      </c>
      <c r="D421" s="11" t="s">
        <v>772</v>
      </c>
      <c r="E421" s="4">
        <v>297501</v>
      </c>
      <c r="F421" s="4">
        <v>-1.4551915228366852E-11</v>
      </c>
      <c r="G421" s="4">
        <v>0</v>
      </c>
      <c r="H421" s="4">
        <v>0</v>
      </c>
      <c r="I421" s="4">
        <v>0</v>
      </c>
      <c r="J421" s="4">
        <v>0</v>
      </c>
      <c r="K421" s="4">
        <v>297501</v>
      </c>
      <c r="L421" s="4">
        <v>0</v>
      </c>
      <c r="M421" s="11" t="s">
        <v>772</v>
      </c>
      <c r="N421" s="4">
        <f t="shared" si="14"/>
        <v>-1.4551915228366852E-11</v>
      </c>
      <c r="O421" s="4">
        <f t="shared" si="15"/>
        <v>1.4551915228366852E-11</v>
      </c>
    </row>
    <row r="422" spans="1:15" x14ac:dyDescent="0.3">
      <c r="A422" s="8" t="s">
        <v>326</v>
      </c>
      <c r="B422" s="9" t="s">
        <v>311</v>
      </c>
      <c r="C422" s="10" t="s">
        <v>327</v>
      </c>
      <c r="D422" s="11" t="s">
        <v>772</v>
      </c>
      <c r="E422" s="4">
        <v>299827</v>
      </c>
      <c r="F422" s="4">
        <v>262266.89</v>
      </c>
      <c r="G422" s="4">
        <v>0</v>
      </c>
      <c r="H422" s="4">
        <v>0</v>
      </c>
      <c r="I422" s="4">
        <v>176079.2</v>
      </c>
      <c r="J422" s="4">
        <v>0</v>
      </c>
      <c r="K422" s="4">
        <v>37560.11</v>
      </c>
      <c r="L422" s="4">
        <v>86187.69</v>
      </c>
      <c r="M422" s="11" t="s">
        <v>772</v>
      </c>
      <c r="N422" s="4">
        <f t="shared" si="14"/>
        <v>86187.69</v>
      </c>
      <c r="O422" s="4">
        <f t="shared" si="15"/>
        <v>0</v>
      </c>
    </row>
    <row r="423" spans="1:15" x14ac:dyDescent="0.3">
      <c r="A423" s="8" t="s">
        <v>328</v>
      </c>
      <c r="B423" s="9" t="s">
        <v>311</v>
      </c>
      <c r="C423" s="10" t="s">
        <v>329</v>
      </c>
      <c r="D423" s="11" t="s">
        <v>772</v>
      </c>
      <c r="E423" s="4">
        <v>300000</v>
      </c>
      <c r="F423" s="4">
        <v>46615.489999999991</v>
      </c>
      <c r="G423" s="4">
        <v>0</v>
      </c>
      <c r="H423" s="4">
        <v>0</v>
      </c>
      <c r="I423" s="4">
        <v>39437.5</v>
      </c>
      <c r="J423" s="4">
        <v>0</v>
      </c>
      <c r="K423" s="4">
        <v>253384.51</v>
      </c>
      <c r="L423" s="4">
        <v>7179.4000000000233</v>
      </c>
      <c r="M423" s="11" t="s">
        <v>772</v>
      </c>
      <c r="N423" s="4">
        <f t="shared" si="14"/>
        <v>7177.9899999999907</v>
      </c>
      <c r="O423" s="4">
        <f t="shared" si="15"/>
        <v>1.4100000000325963</v>
      </c>
    </row>
    <row r="424" spans="1:15" x14ac:dyDescent="0.3">
      <c r="A424" s="8" t="s">
        <v>746</v>
      </c>
      <c r="B424" s="9" t="s">
        <v>311</v>
      </c>
      <c r="C424" s="10" t="s">
        <v>924</v>
      </c>
      <c r="D424" s="11" t="s">
        <v>772</v>
      </c>
      <c r="E424" s="4">
        <v>299999</v>
      </c>
      <c r="F424" s="4">
        <v>0</v>
      </c>
      <c r="G424" s="4">
        <v>299999</v>
      </c>
      <c r="H424" s="4">
        <v>0</v>
      </c>
      <c r="I424" s="4">
        <v>0</v>
      </c>
      <c r="J424" s="4">
        <v>0</v>
      </c>
      <c r="K424" s="4">
        <v>0</v>
      </c>
      <c r="L424" s="4">
        <v>299999</v>
      </c>
      <c r="M424" s="11" t="s">
        <v>772</v>
      </c>
      <c r="N424" s="4">
        <f t="shared" si="14"/>
        <v>299999</v>
      </c>
      <c r="O424" s="4">
        <f t="shared" si="15"/>
        <v>0</v>
      </c>
    </row>
    <row r="425" spans="1:15" x14ac:dyDescent="0.3">
      <c r="A425" s="8" t="s">
        <v>747</v>
      </c>
      <c r="B425" s="9" t="s">
        <v>805</v>
      </c>
      <c r="C425" s="10" t="s">
        <v>925</v>
      </c>
      <c r="D425" s="11" t="s">
        <v>774</v>
      </c>
      <c r="E425" s="4">
        <v>7833.35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7833.35</v>
      </c>
      <c r="L425" s="4">
        <v>0</v>
      </c>
      <c r="M425" s="11" t="s">
        <v>774</v>
      </c>
      <c r="N425" s="4">
        <f t="shared" si="14"/>
        <v>0</v>
      </c>
      <c r="O425" s="4">
        <f t="shared" si="15"/>
        <v>0</v>
      </c>
    </row>
    <row r="426" spans="1:15" x14ac:dyDescent="0.3">
      <c r="A426" s="8" t="s">
        <v>331</v>
      </c>
      <c r="B426" s="9" t="s">
        <v>330</v>
      </c>
      <c r="C426" s="10" t="s">
        <v>559</v>
      </c>
      <c r="D426" s="11" t="s">
        <v>773</v>
      </c>
      <c r="E426" s="4">
        <v>24000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24000</v>
      </c>
      <c r="L426" s="4">
        <v>0</v>
      </c>
      <c r="M426" s="11" t="s">
        <v>773</v>
      </c>
      <c r="N426" s="4">
        <f t="shared" si="14"/>
        <v>0</v>
      </c>
      <c r="O426" s="4">
        <f t="shared" si="15"/>
        <v>0</v>
      </c>
    </row>
    <row r="427" spans="1:15" x14ac:dyDescent="0.3">
      <c r="A427" s="8" t="s">
        <v>560</v>
      </c>
      <c r="B427" s="9" t="s">
        <v>332</v>
      </c>
      <c r="C427" s="10" t="s">
        <v>333</v>
      </c>
      <c r="D427" s="11" t="s">
        <v>778</v>
      </c>
      <c r="E427" s="4">
        <v>15268.12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15268.12</v>
      </c>
      <c r="L427" s="4">
        <v>0</v>
      </c>
      <c r="M427" s="11" t="s">
        <v>10</v>
      </c>
      <c r="N427" s="4">
        <f t="shared" si="14"/>
        <v>0</v>
      </c>
      <c r="O427" s="4">
        <f t="shared" si="15"/>
        <v>0</v>
      </c>
    </row>
    <row r="428" spans="1:15" x14ac:dyDescent="0.3">
      <c r="A428" s="8" t="s">
        <v>748</v>
      </c>
      <c r="B428" s="9" t="s">
        <v>332</v>
      </c>
      <c r="C428" s="10" t="s">
        <v>333</v>
      </c>
      <c r="D428" s="11" t="s">
        <v>778</v>
      </c>
      <c r="E428" s="4">
        <v>22000</v>
      </c>
      <c r="F428" s="4">
        <v>0</v>
      </c>
      <c r="G428" s="4">
        <v>22000</v>
      </c>
      <c r="H428" s="4">
        <v>0</v>
      </c>
      <c r="I428" s="4">
        <v>22000</v>
      </c>
      <c r="J428" s="4">
        <v>0</v>
      </c>
      <c r="K428" s="4">
        <v>0</v>
      </c>
      <c r="L428" s="4">
        <v>0</v>
      </c>
      <c r="M428" s="11" t="s">
        <v>10</v>
      </c>
      <c r="N428" s="4">
        <f t="shared" si="14"/>
        <v>0</v>
      </c>
      <c r="O428" s="4">
        <f t="shared" si="15"/>
        <v>0</v>
      </c>
    </row>
    <row r="429" spans="1:15" x14ac:dyDescent="0.3">
      <c r="A429" s="8" t="s">
        <v>561</v>
      </c>
      <c r="B429" s="9" t="s">
        <v>332</v>
      </c>
      <c r="C429" s="10" t="s">
        <v>334</v>
      </c>
      <c r="D429" s="11" t="s">
        <v>778</v>
      </c>
      <c r="E429" s="4">
        <v>13485.08</v>
      </c>
      <c r="F429" s="4">
        <v>13485.08</v>
      </c>
      <c r="G429" s="4">
        <v>0</v>
      </c>
      <c r="H429" s="4">
        <v>0</v>
      </c>
      <c r="I429" s="4">
        <v>13485.08</v>
      </c>
      <c r="J429" s="4">
        <v>0</v>
      </c>
      <c r="K429" s="4">
        <v>0</v>
      </c>
      <c r="L429" s="4">
        <v>0</v>
      </c>
      <c r="M429" s="11" t="s">
        <v>88</v>
      </c>
      <c r="N429" s="4">
        <f t="shared" si="14"/>
        <v>0</v>
      </c>
      <c r="O429" s="4">
        <f t="shared" si="15"/>
        <v>0</v>
      </c>
    </row>
    <row r="430" spans="1:15" x14ac:dyDescent="0.3">
      <c r="A430" s="8" t="s">
        <v>749</v>
      </c>
      <c r="B430" s="9" t="s">
        <v>332</v>
      </c>
      <c r="C430" s="10" t="s">
        <v>334</v>
      </c>
      <c r="D430" s="11" t="s">
        <v>778</v>
      </c>
      <c r="E430" s="4">
        <v>10564.65</v>
      </c>
      <c r="F430" s="4">
        <v>0</v>
      </c>
      <c r="G430" s="4">
        <v>10564.65</v>
      </c>
      <c r="H430" s="4">
        <v>0</v>
      </c>
      <c r="I430" s="4">
        <v>0</v>
      </c>
      <c r="J430" s="4">
        <v>0</v>
      </c>
      <c r="K430" s="4">
        <v>0</v>
      </c>
      <c r="L430" s="4">
        <v>10564.65</v>
      </c>
      <c r="M430" s="11" t="s">
        <v>88</v>
      </c>
      <c r="N430" s="4">
        <f t="shared" si="14"/>
        <v>10564.65</v>
      </c>
      <c r="O430" s="4">
        <f t="shared" si="15"/>
        <v>0</v>
      </c>
    </row>
    <row r="431" spans="1:15" x14ac:dyDescent="0.3">
      <c r="A431" s="8" t="s">
        <v>562</v>
      </c>
      <c r="B431" s="9" t="s">
        <v>332</v>
      </c>
      <c r="C431" s="10" t="s">
        <v>133</v>
      </c>
      <c r="D431" s="11" t="s">
        <v>778</v>
      </c>
      <c r="E431" s="4">
        <v>7532.95</v>
      </c>
      <c r="F431" s="4">
        <v>7532.95</v>
      </c>
      <c r="G431" s="4">
        <v>0</v>
      </c>
      <c r="H431" s="4">
        <v>0</v>
      </c>
      <c r="I431" s="4">
        <v>7532.95</v>
      </c>
      <c r="J431" s="4">
        <v>0</v>
      </c>
      <c r="K431" s="4">
        <v>0</v>
      </c>
      <c r="L431" s="4">
        <v>0</v>
      </c>
      <c r="M431" s="11" t="s">
        <v>88</v>
      </c>
      <c r="N431" s="4">
        <f t="shared" si="14"/>
        <v>0</v>
      </c>
      <c r="O431" s="4">
        <f t="shared" si="15"/>
        <v>0</v>
      </c>
    </row>
    <row r="432" spans="1:15" x14ac:dyDescent="0.3">
      <c r="A432" s="8" t="s">
        <v>563</v>
      </c>
      <c r="B432" s="9" t="s">
        <v>332</v>
      </c>
      <c r="C432" s="10" t="s">
        <v>564</v>
      </c>
      <c r="D432" s="11" t="s">
        <v>778</v>
      </c>
      <c r="E432" s="4">
        <v>58552.959999999999</v>
      </c>
      <c r="F432" s="4">
        <v>58552.959999999999</v>
      </c>
      <c r="G432" s="4">
        <v>0</v>
      </c>
      <c r="H432" s="4">
        <v>0</v>
      </c>
      <c r="I432" s="4">
        <v>58552.959999999999</v>
      </c>
      <c r="J432" s="4">
        <v>0</v>
      </c>
      <c r="K432" s="4">
        <v>0</v>
      </c>
      <c r="L432" s="4">
        <v>0</v>
      </c>
      <c r="M432" s="11" t="s">
        <v>388</v>
      </c>
      <c r="N432" s="4">
        <f t="shared" si="14"/>
        <v>0</v>
      </c>
      <c r="O432" s="4">
        <f t="shared" si="15"/>
        <v>0</v>
      </c>
    </row>
    <row r="433" spans="1:15" x14ac:dyDescent="0.3">
      <c r="A433" s="8" t="s">
        <v>750</v>
      </c>
      <c r="B433" s="9" t="s">
        <v>332</v>
      </c>
      <c r="C433" s="10" t="s">
        <v>926</v>
      </c>
      <c r="D433" s="11" t="s">
        <v>778</v>
      </c>
      <c r="E433" s="4">
        <v>17032.5</v>
      </c>
      <c r="F433" s="4">
        <v>0</v>
      </c>
      <c r="G433" s="4">
        <v>17032.5</v>
      </c>
      <c r="H433" s="4">
        <v>0</v>
      </c>
      <c r="I433" s="4">
        <v>0</v>
      </c>
      <c r="J433" s="4">
        <v>0</v>
      </c>
      <c r="K433" s="4">
        <v>0</v>
      </c>
      <c r="L433" s="4">
        <v>17032.5</v>
      </c>
      <c r="M433" s="11" t="s">
        <v>61</v>
      </c>
      <c r="N433" s="4">
        <f t="shared" si="14"/>
        <v>17032.5</v>
      </c>
      <c r="O433" s="4">
        <f t="shared" si="15"/>
        <v>0</v>
      </c>
    </row>
    <row r="434" spans="1:15" x14ac:dyDescent="0.3">
      <c r="A434" s="8" t="s">
        <v>336</v>
      </c>
      <c r="B434" s="9" t="s">
        <v>332</v>
      </c>
      <c r="C434" s="10" t="s">
        <v>335</v>
      </c>
      <c r="D434" s="11" t="s">
        <v>778</v>
      </c>
      <c r="E434" s="4">
        <v>8761.59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8761.59</v>
      </c>
      <c r="L434" s="4">
        <v>0</v>
      </c>
      <c r="M434" s="11" t="s">
        <v>61</v>
      </c>
      <c r="N434" s="4">
        <f t="shared" si="14"/>
        <v>0</v>
      </c>
      <c r="O434" s="4">
        <f t="shared" si="15"/>
        <v>0</v>
      </c>
    </row>
    <row r="435" spans="1:15" x14ac:dyDescent="0.3">
      <c r="A435" s="8" t="s">
        <v>565</v>
      </c>
      <c r="B435" s="9" t="s">
        <v>332</v>
      </c>
      <c r="C435" s="10" t="s">
        <v>566</v>
      </c>
      <c r="D435" s="11" t="s">
        <v>778</v>
      </c>
      <c r="E435" s="4">
        <v>8963.7800000000007</v>
      </c>
      <c r="F435" s="4">
        <v>8963.7800000000007</v>
      </c>
      <c r="G435" s="4">
        <v>0</v>
      </c>
      <c r="H435" s="4">
        <v>0</v>
      </c>
      <c r="I435" s="4">
        <v>8963.7800000000007</v>
      </c>
      <c r="J435" s="4">
        <v>0</v>
      </c>
      <c r="K435" s="4">
        <v>0</v>
      </c>
      <c r="L435" s="4">
        <v>0</v>
      </c>
      <c r="M435" s="11" t="s">
        <v>61</v>
      </c>
      <c r="N435" s="4">
        <f t="shared" si="14"/>
        <v>0</v>
      </c>
      <c r="O435" s="4">
        <f t="shared" si="15"/>
        <v>0</v>
      </c>
    </row>
    <row r="436" spans="1:15" x14ac:dyDescent="0.3">
      <c r="A436" s="8" t="s">
        <v>567</v>
      </c>
      <c r="B436" s="9" t="s">
        <v>332</v>
      </c>
      <c r="C436" s="10" t="s">
        <v>111</v>
      </c>
      <c r="D436" s="11" t="s">
        <v>778</v>
      </c>
      <c r="E436" s="4">
        <v>16133.6</v>
      </c>
      <c r="F436" s="4">
        <v>16133.6</v>
      </c>
      <c r="G436" s="4">
        <v>0</v>
      </c>
      <c r="H436" s="4">
        <v>0</v>
      </c>
      <c r="I436" s="4">
        <v>16133.6</v>
      </c>
      <c r="J436" s="4">
        <v>0</v>
      </c>
      <c r="K436" s="4">
        <v>0</v>
      </c>
      <c r="L436" s="4">
        <v>0</v>
      </c>
      <c r="M436" s="11" t="s">
        <v>61</v>
      </c>
      <c r="N436" s="4">
        <f t="shared" si="14"/>
        <v>0</v>
      </c>
      <c r="O436" s="4">
        <f t="shared" si="15"/>
        <v>0</v>
      </c>
    </row>
    <row r="437" spans="1:15" x14ac:dyDescent="0.3">
      <c r="A437" s="8" t="s">
        <v>751</v>
      </c>
      <c r="B437" s="9" t="s">
        <v>332</v>
      </c>
      <c r="C437" s="10" t="s">
        <v>857</v>
      </c>
      <c r="D437" s="11" t="s">
        <v>778</v>
      </c>
      <c r="E437" s="4">
        <v>13428.63</v>
      </c>
      <c r="F437" s="4">
        <v>0</v>
      </c>
      <c r="G437" s="4">
        <v>13428.63</v>
      </c>
      <c r="H437" s="4">
        <v>0</v>
      </c>
      <c r="I437" s="4">
        <v>0</v>
      </c>
      <c r="J437" s="4">
        <v>0</v>
      </c>
      <c r="K437" s="4">
        <v>0</v>
      </c>
      <c r="L437" s="4">
        <v>13428.63</v>
      </c>
      <c r="M437" s="11" t="s">
        <v>61</v>
      </c>
      <c r="N437" s="4">
        <f t="shared" si="14"/>
        <v>13428.63</v>
      </c>
      <c r="O437" s="4">
        <f t="shared" si="15"/>
        <v>0</v>
      </c>
    </row>
    <row r="438" spans="1:15" x14ac:dyDescent="0.3">
      <c r="A438" s="8" t="s">
        <v>568</v>
      </c>
      <c r="B438" s="9" t="s">
        <v>332</v>
      </c>
      <c r="C438" s="10" t="s">
        <v>155</v>
      </c>
      <c r="D438" s="11" t="s">
        <v>778</v>
      </c>
      <c r="E438" s="4">
        <v>7532.95</v>
      </c>
      <c r="F438" s="4">
        <v>7532.95</v>
      </c>
      <c r="G438" s="4">
        <v>0</v>
      </c>
      <c r="H438" s="4">
        <v>0</v>
      </c>
      <c r="I438" s="4">
        <v>7532.95</v>
      </c>
      <c r="J438" s="4">
        <v>0</v>
      </c>
      <c r="K438" s="4">
        <v>0</v>
      </c>
      <c r="L438" s="4">
        <v>0</v>
      </c>
      <c r="M438" s="11" t="s">
        <v>388</v>
      </c>
      <c r="N438" s="4">
        <f t="shared" si="14"/>
        <v>0</v>
      </c>
      <c r="O438" s="4">
        <f t="shared" si="15"/>
        <v>0</v>
      </c>
    </row>
    <row r="439" spans="1:15" x14ac:dyDescent="0.3">
      <c r="A439" s="8" t="s">
        <v>569</v>
      </c>
      <c r="B439" s="9" t="s">
        <v>332</v>
      </c>
      <c r="C439" s="10" t="s">
        <v>570</v>
      </c>
      <c r="D439" s="11" t="s">
        <v>778</v>
      </c>
      <c r="E439" s="4">
        <v>11711.62</v>
      </c>
      <c r="F439" s="4">
        <v>11711.62</v>
      </c>
      <c r="G439" s="4">
        <v>0</v>
      </c>
      <c r="H439" s="4">
        <v>0</v>
      </c>
      <c r="I439" s="4">
        <v>11711.62</v>
      </c>
      <c r="J439" s="4">
        <v>0</v>
      </c>
      <c r="K439" s="4">
        <v>0</v>
      </c>
      <c r="L439" s="4">
        <v>0</v>
      </c>
      <c r="M439" s="11" t="s">
        <v>64</v>
      </c>
      <c r="N439" s="4">
        <f t="shared" si="14"/>
        <v>0</v>
      </c>
      <c r="O439" s="4">
        <f t="shared" si="15"/>
        <v>0</v>
      </c>
    </row>
    <row r="440" spans="1:15" x14ac:dyDescent="0.3">
      <c r="A440" s="8" t="s">
        <v>752</v>
      </c>
      <c r="B440" s="9" t="s">
        <v>332</v>
      </c>
      <c r="C440" s="10" t="s">
        <v>570</v>
      </c>
      <c r="D440" s="11" t="s">
        <v>778</v>
      </c>
      <c r="E440" s="4">
        <v>14671.35</v>
      </c>
      <c r="F440" s="4">
        <v>0</v>
      </c>
      <c r="G440" s="4">
        <v>14671.35</v>
      </c>
      <c r="H440" s="4">
        <v>0</v>
      </c>
      <c r="I440" s="4">
        <v>0</v>
      </c>
      <c r="J440" s="4">
        <v>0</v>
      </c>
      <c r="K440" s="4">
        <v>0</v>
      </c>
      <c r="L440" s="4">
        <v>14671.35</v>
      </c>
      <c r="M440" s="11" t="s">
        <v>64</v>
      </c>
      <c r="N440" s="4">
        <f t="shared" si="14"/>
        <v>14671.35</v>
      </c>
      <c r="O440" s="4">
        <f t="shared" si="15"/>
        <v>0</v>
      </c>
    </row>
    <row r="441" spans="1:15" x14ac:dyDescent="0.3">
      <c r="A441" s="8" t="s">
        <v>571</v>
      </c>
      <c r="B441" s="9" t="s">
        <v>332</v>
      </c>
      <c r="C441" s="10" t="s">
        <v>572</v>
      </c>
      <c r="D441" s="11" t="s">
        <v>778</v>
      </c>
      <c r="E441" s="4">
        <v>5914.65</v>
      </c>
      <c r="F441" s="4">
        <v>5914.65</v>
      </c>
      <c r="G441" s="4">
        <v>0</v>
      </c>
      <c r="H441" s="4">
        <v>0</v>
      </c>
      <c r="I441" s="4">
        <v>5914.65</v>
      </c>
      <c r="J441" s="4">
        <v>0</v>
      </c>
      <c r="K441" s="4">
        <v>0</v>
      </c>
      <c r="L441" s="4">
        <v>0</v>
      </c>
      <c r="M441" s="11" t="s">
        <v>64</v>
      </c>
      <c r="N441" s="4">
        <f t="shared" si="14"/>
        <v>0</v>
      </c>
      <c r="O441" s="4">
        <f t="shared" si="15"/>
        <v>0</v>
      </c>
    </row>
    <row r="442" spans="1:15" x14ac:dyDescent="0.3">
      <c r="A442" s="8" t="s">
        <v>753</v>
      </c>
      <c r="B442" s="9" t="s">
        <v>332</v>
      </c>
      <c r="C442" s="10" t="s">
        <v>927</v>
      </c>
      <c r="D442" s="11" t="s">
        <v>778</v>
      </c>
      <c r="E442" s="4">
        <v>12531.9</v>
      </c>
      <c r="F442" s="4">
        <v>0</v>
      </c>
      <c r="G442" s="4">
        <v>12531.9</v>
      </c>
      <c r="H442" s="4">
        <v>0</v>
      </c>
      <c r="I442" s="4">
        <v>0</v>
      </c>
      <c r="J442" s="4">
        <v>0</v>
      </c>
      <c r="K442" s="4">
        <v>0</v>
      </c>
      <c r="L442" s="4">
        <v>12531.9</v>
      </c>
      <c r="M442" s="11" t="s">
        <v>88</v>
      </c>
      <c r="N442" s="4">
        <f t="shared" si="14"/>
        <v>12531.9</v>
      </c>
      <c r="O442" s="4">
        <f t="shared" si="15"/>
        <v>0</v>
      </c>
    </row>
    <row r="443" spans="1:15" x14ac:dyDescent="0.3">
      <c r="A443" s="8" t="s">
        <v>754</v>
      </c>
      <c r="B443" s="9" t="s">
        <v>332</v>
      </c>
      <c r="C443" s="10" t="s">
        <v>928</v>
      </c>
      <c r="D443" s="11" t="s">
        <v>778</v>
      </c>
      <c r="E443" s="4">
        <v>7461.3600000000006</v>
      </c>
      <c r="F443" s="4">
        <v>0</v>
      </c>
      <c r="G443" s="4">
        <v>7461.3600000000006</v>
      </c>
      <c r="H443" s="4">
        <v>0</v>
      </c>
      <c r="I443" s="4">
        <v>0</v>
      </c>
      <c r="J443" s="4">
        <v>0</v>
      </c>
      <c r="K443" s="4">
        <v>0</v>
      </c>
      <c r="L443" s="4">
        <v>7461.3600000000006</v>
      </c>
      <c r="M443" s="11" t="s">
        <v>64</v>
      </c>
      <c r="N443" s="4">
        <f t="shared" si="14"/>
        <v>7461.3600000000006</v>
      </c>
      <c r="O443" s="4">
        <f t="shared" si="15"/>
        <v>0</v>
      </c>
    </row>
    <row r="444" spans="1:15" x14ac:dyDescent="0.3">
      <c r="A444" s="8" t="s">
        <v>755</v>
      </c>
      <c r="B444" s="9" t="s">
        <v>806</v>
      </c>
      <c r="C444" s="10" t="s">
        <v>337</v>
      </c>
      <c r="D444" s="11" t="s">
        <v>778</v>
      </c>
      <c r="E444" s="4">
        <v>4000</v>
      </c>
      <c r="F444" s="4">
        <v>0</v>
      </c>
      <c r="G444" s="4">
        <v>4000</v>
      </c>
      <c r="H444" s="4">
        <v>0</v>
      </c>
      <c r="I444" s="4">
        <v>4000</v>
      </c>
      <c r="J444" s="4">
        <v>0</v>
      </c>
      <c r="K444" s="4">
        <v>0</v>
      </c>
      <c r="L444" s="4">
        <v>0</v>
      </c>
      <c r="M444" s="11" t="s">
        <v>61</v>
      </c>
      <c r="N444" s="4">
        <f t="shared" si="14"/>
        <v>0</v>
      </c>
      <c r="O444" s="4">
        <f t="shared" si="15"/>
        <v>0</v>
      </c>
    </row>
    <row r="445" spans="1:15" x14ac:dyDescent="0.3">
      <c r="A445" s="8" t="s">
        <v>756</v>
      </c>
      <c r="B445" s="9" t="s">
        <v>806</v>
      </c>
      <c r="C445" s="10" t="s">
        <v>573</v>
      </c>
      <c r="D445" s="11" t="s">
        <v>778</v>
      </c>
      <c r="E445" s="4">
        <v>1500</v>
      </c>
      <c r="F445" s="4">
        <v>0</v>
      </c>
      <c r="G445" s="4">
        <v>1500</v>
      </c>
      <c r="H445" s="4">
        <v>0</v>
      </c>
      <c r="I445" s="4">
        <v>1500</v>
      </c>
      <c r="J445" s="4">
        <v>0</v>
      </c>
      <c r="K445" s="4">
        <v>0</v>
      </c>
      <c r="L445" s="4">
        <v>0</v>
      </c>
      <c r="M445" s="11" t="s">
        <v>388</v>
      </c>
      <c r="N445" s="4">
        <f t="shared" si="14"/>
        <v>0</v>
      </c>
      <c r="O445" s="4">
        <f t="shared" si="15"/>
        <v>0</v>
      </c>
    </row>
    <row r="446" spans="1:15" x14ac:dyDescent="0.3">
      <c r="A446" s="8" t="s">
        <v>757</v>
      </c>
      <c r="B446" s="9" t="s">
        <v>806</v>
      </c>
      <c r="C446" s="10" t="s">
        <v>929</v>
      </c>
      <c r="D446" s="11" t="s">
        <v>778</v>
      </c>
      <c r="E446" s="4">
        <v>3600</v>
      </c>
      <c r="F446" s="4">
        <v>0</v>
      </c>
      <c r="G446" s="4">
        <v>3600</v>
      </c>
      <c r="H446" s="4">
        <v>0</v>
      </c>
      <c r="I446" s="4">
        <v>0</v>
      </c>
      <c r="J446" s="4">
        <v>0</v>
      </c>
      <c r="K446" s="4">
        <v>0</v>
      </c>
      <c r="L446" s="4">
        <v>3600</v>
      </c>
      <c r="M446" s="11" t="s">
        <v>61</v>
      </c>
      <c r="N446" s="4">
        <f t="shared" si="14"/>
        <v>3600</v>
      </c>
      <c r="O446" s="4">
        <f t="shared" si="15"/>
        <v>0</v>
      </c>
    </row>
    <row r="447" spans="1:15" x14ac:dyDescent="0.3">
      <c r="A447" s="8" t="s">
        <v>338</v>
      </c>
      <c r="B447" s="9" t="s">
        <v>806</v>
      </c>
      <c r="C447" s="10" t="s">
        <v>339</v>
      </c>
      <c r="D447" s="11" t="s">
        <v>775</v>
      </c>
      <c r="E447" s="4">
        <v>160000</v>
      </c>
      <c r="F447" s="4">
        <v>13827.579999999991</v>
      </c>
      <c r="G447" s="4">
        <v>0</v>
      </c>
      <c r="H447" s="4">
        <v>0</v>
      </c>
      <c r="I447" s="4">
        <v>0</v>
      </c>
      <c r="J447" s="4">
        <v>0</v>
      </c>
      <c r="K447" s="4">
        <v>146172.41999999998</v>
      </c>
      <c r="L447" s="4">
        <v>13827.580000000016</v>
      </c>
      <c r="M447" s="11" t="s">
        <v>775</v>
      </c>
      <c r="N447" s="4">
        <f t="shared" si="14"/>
        <v>13827.579999999991</v>
      </c>
      <c r="O447" s="4">
        <f t="shared" si="15"/>
        <v>2.5465851649641991E-11</v>
      </c>
    </row>
    <row r="448" spans="1:15" x14ac:dyDescent="0.3">
      <c r="A448" s="8" t="s">
        <v>574</v>
      </c>
      <c r="B448" s="9" t="s">
        <v>806</v>
      </c>
      <c r="C448" s="10" t="s">
        <v>575</v>
      </c>
      <c r="D448" s="11" t="s">
        <v>775</v>
      </c>
      <c r="E448" s="4">
        <v>119924</v>
      </c>
      <c r="F448" s="4">
        <v>119924</v>
      </c>
      <c r="G448" s="4">
        <v>0</v>
      </c>
      <c r="H448" s="4">
        <v>0</v>
      </c>
      <c r="I448" s="4">
        <v>40674.57</v>
      </c>
      <c r="J448" s="4">
        <v>0</v>
      </c>
      <c r="K448" s="4">
        <v>0</v>
      </c>
      <c r="L448" s="4">
        <v>79249.429999999993</v>
      </c>
      <c r="M448" s="11" t="s">
        <v>775</v>
      </c>
      <c r="N448" s="4">
        <f t="shared" si="14"/>
        <v>79249.429999999993</v>
      </c>
      <c r="O448" s="4">
        <f t="shared" si="15"/>
        <v>0</v>
      </c>
    </row>
    <row r="449" spans="1:15" x14ac:dyDescent="0.3">
      <c r="A449" s="8" t="s">
        <v>758</v>
      </c>
      <c r="B449" s="9" t="s">
        <v>806</v>
      </c>
      <c r="C449" s="10" t="s">
        <v>930</v>
      </c>
      <c r="D449" s="11" t="s">
        <v>768</v>
      </c>
      <c r="E449" s="4">
        <v>60000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60000</v>
      </c>
      <c r="L449" s="4">
        <v>0</v>
      </c>
      <c r="M449" s="11" t="s">
        <v>768</v>
      </c>
      <c r="N449" s="4">
        <f t="shared" si="14"/>
        <v>0</v>
      </c>
      <c r="O449" s="4">
        <f t="shared" si="15"/>
        <v>0</v>
      </c>
    </row>
    <row r="450" spans="1:15" x14ac:dyDescent="0.3">
      <c r="A450" s="8" t="s">
        <v>759</v>
      </c>
      <c r="B450" s="9" t="s">
        <v>806</v>
      </c>
      <c r="C450" s="10" t="s">
        <v>931</v>
      </c>
      <c r="D450" s="11" t="s">
        <v>768</v>
      </c>
      <c r="E450" s="4">
        <v>87420.08</v>
      </c>
      <c r="F450" s="4">
        <v>0</v>
      </c>
      <c r="G450" s="4">
        <v>0</v>
      </c>
      <c r="H450" s="4">
        <v>0</v>
      </c>
      <c r="I450" s="4">
        <v>0</v>
      </c>
      <c r="J450" s="4">
        <v>0.65</v>
      </c>
      <c r="K450" s="4">
        <v>87420.08</v>
      </c>
      <c r="L450" s="4">
        <v>0</v>
      </c>
      <c r="M450" s="11" t="s">
        <v>768</v>
      </c>
      <c r="N450" s="4">
        <f t="shared" si="14"/>
        <v>0</v>
      </c>
      <c r="O450" s="4">
        <f t="shared" si="15"/>
        <v>0</v>
      </c>
    </row>
    <row r="451" spans="1:15" x14ac:dyDescent="0.3">
      <c r="A451" s="8" t="s">
        <v>760</v>
      </c>
      <c r="B451" s="9" t="s">
        <v>806</v>
      </c>
      <c r="C451" s="10" t="s">
        <v>932</v>
      </c>
      <c r="D451" s="11" t="s">
        <v>768</v>
      </c>
      <c r="E451" s="4">
        <v>59999.9</v>
      </c>
      <c r="F451" s="4">
        <v>0</v>
      </c>
      <c r="G451" s="4">
        <v>59999.9</v>
      </c>
      <c r="H451" s="4">
        <v>0</v>
      </c>
      <c r="I451" s="4">
        <v>0</v>
      </c>
      <c r="J451" s="4">
        <v>0</v>
      </c>
      <c r="K451" s="4">
        <v>0</v>
      </c>
      <c r="L451" s="4">
        <v>59999.9</v>
      </c>
      <c r="M451" s="11" t="s">
        <v>768</v>
      </c>
      <c r="N451" s="4">
        <f t="shared" si="14"/>
        <v>59999.9</v>
      </c>
      <c r="O451" s="4">
        <f t="shared" si="15"/>
        <v>0</v>
      </c>
    </row>
    <row r="452" spans="1:15" x14ac:dyDescent="0.3">
      <c r="A452" s="8" t="s">
        <v>576</v>
      </c>
      <c r="B452" s="9" t="s">
        <v>806</v>
      </c>
      <c r="C452" s="10" t="s">
        <v>577</v>
      </c>
      <c r="D452" s="11" t="s">
        <v>776</v>
      </c>
      <c r="E452" s="4">
        <v>59995</v>
      </c>
      <c r="F452" s="4">
        <v>58491.7</v>
      </c>
      <c r="G452" s="4">
        <v>0</v>
      </c>
      <c r="H452" s="4">
        <v>0</v>
      </c>
      <c r="I452" s="4">
        <v>33292.03</v>
      </c>
      <c r="J452" s="4">
        <v>3.43</v>
      </c>
      <c r="K452" s="4">
        <v>1503.3</v>
      </c>
      <c r="L452" s="4">
        <v>25199.67</v>
      </c>
      <c r="M452" s="11" t="s">
        <v>776</v>
      </c>
      <c r="N452" s="4">
        <f t="shared" si="14"/>
        <v>25199.67</v>
      </c>
      <c r="O452" s="4">
        <f t="shared" si="15"/>
        <v>0</v>
      </c>
    </row>
    <row r="453" spans="1:15" x14ac:dyDescent="0.3">
      <c r="A453" s="8" t="s">
        <v>761</v>
      </c>
      <c r="B453" s="9" t="s">
        <v>806</v>
      </c>
      <c r="C453" s="10" t="s">
        <v>933</v>
      </c>
      <c r="D453" s="11" t="s">
        <v>776</v>
      </c>
      <c r="E453" s="4">
        <v>150000</v>
      </c>
      <c r="F453" s="4">
        <v>0</v>
      </c>
      <c r="G453" s="4">
        <v>150000</v>
      </c>
      <c r="H453" s="4">
        <v>0</v>
      </c>
      <c r="I453" s="4">
        <v>664.26</v>
      </c>
      <c r="J453" s="4">
        <v>0</v>
      </c>
      <c r="K453" s="4">
        <v>0</v>
      </c>
      <c r="L453" s="4">
        <v>149335.74</v>
      </c>
      <c r="M453" s="11" t="s">
        <v>776</v>
      </c>
      <c r="N453" s="4">
        <f t="shared" si="14"/>
        <v>149335.74</v>
      </c>
      <c r="O453" s="4">
        <f t="shared" si="15"/>
        <v>0</v>
      </c>
    </row>
    <row r="454" spans="1:15" x14ac:dyDescent="0.3">
      <c r="A454" s="8" t="s">
        <v>762</v>
      </c>
      <c r="B454" s="9" t="s">
        <v>806</v>
      </c>
      <c r="C454" s="10" t="s">
        <v>934</v>
      </c>
      <c r="D454" s="11" t="s">
        <v>777</v>
      </c>
      <c r="E454" s="4">
        <v>50000</v>
      </c>
      <c r="F454" s="4">
        <v>0</v>
      </c>
      <c r="G454" s="4">
        <v>50000</v>
      </c>
      <c r="H454" s="4">
        <v>0</v>
      </c>
      <c r="I454" s="4">
        <v>0</v>
      </c>
      <c r="J454" s="4">
        <v>0</v>
      </c>
      <c r="K454" s="4">
        <v>0</v>
      </c>
      <c r="L454" s="4">
        <v>50000</v>
      </c>
      <c r="M454" s="11" t="s">
        <v>777</v>
      </c>
      <c r="N454" s="4">
        <f t="shared" si="14"/>
        <v>50000</v>
      </c>
      <c r="O454" s="4">
        <f t="shared" si="15"/>
        <v>0</v>
      </c>
    </row>
    <row r="455" spans="1:15" x14ac:dyDescent="0.3">
      <c r="A455" s="8" t="s">
        <v>763</v>
      </c>
      <c r="B455" s="9" t="s">
        <v>806</v>
      </c>
      <c r="C455" s="10" t="s">
        <v>935</v>
      </c>
      <c r="D455" s="11" t="s">
        <v>777</v>
      </c>
      <c r="E455" s="4">
        <v>79998.070000000007</v>
      </c>
      <c r="F455" s="4">
        <v>0</v>
      </c>
      <c r="G455" s="4">
        <v>79998.070000000007</v>
      </c>
      <c r="H455" s="4">
        <v>0</v>
      </c>
      <c r="I455" s="4">
        <v>0</v>
      </c>
      <c r="J455" s="4">
        <v>0</v>
      </c>
      <c r="K455" s="4">
        <v>0</v>
      </c>
      <c r="L455" s="4">
        <v>79998.070000000007</v>
      </c>
      <c r="M455" s="11" t="s">
        <v>777</v>
      </c>
      <c r="N455" s="4">
        <f t="shared" si="14"/>
        <v>79998.070000000007</v>
      </c>
      <c r="O455" s="4">
        <f t="shared" si="15"/>
        <v>0</v>
      </c>
    </row>
    <row r="456" spans="1:15" x14ac:dyDescent="0.3">
      <c r="A456" s="8" t="s">
        <v>578</v>
      </c>
      <c r="B456" s="9" t="s">
        <v>579</v>
      </c>
      <c r="C456" s="10" t="s">
        <v>580</v>
      </c>
      <c r="D456" s="11" t="s">
        <v>778</v>
      </c>
      <c r="E456" s="4">
        <v>25959.46</v>
      </c>
      <c r="F456" s="4">
        <v>-9.4700000000020736</v>
      </c>
      <c r="G456" s="4">
        <v>0</v>
      </c>
      <c r="H456" s="4">
        <v>0</v>
      </c>
      <c r="I456" s="4">
        <v>0</v>
      </c>
      <c r="J456" s="4">
        <v>0</v>
      </c>
      <c r="K456" s="4">
        <v>25968.93</v>
      </c>
      <c r="L456" s="4">
        <v>-8.5299999999975302</v>
      </c>
      <c r="M456" s="11" t="s">
        <v>388</v>
      </c>
      <c r="N456" s="4">
        <f t="shared" si="14"/>
        <v>-9.4700000000020736</v>
      </c>
      <c r="O456" s="4">
        <f t="shared" si="15"/>
        <v>0.94000000000454342</v>
      </c>
    </row>
    <row r="457" spans="1:15" x14ac:dyDescent="0.3">
      <c r="A457" s="8" t="s">
        <v>341</v>
      </c>
      <c r="B457" s="9" t="s">
        <v>340</v>
      </c>
      <c r="C457" s="10" t="s">
        <v>342</v>
      </c>
      <c r="D457" s="11" t="s">
        <v>774</v>
      </c>
      <c r="E457" s="4">
        <v>18307.16</v>
      </c>
      <c r="F457" s="4">
        <v>14103.59</v>
      </c>
      <c r="G457" s="4">
        <v>0</v>
      </c>
      <c r="H457" s="4">
        <v>0</v>
      </c>
      <c r="I457" s="4">
        <v>14103.59</v>
      </c>
      <c r="J457" s="4">
        <v>0</v>
      </c>
      <c r="K457" s="4">
        <v>4203.57</v>
      </c>
      <c r="L457" s="4">
        <v>0</v>
      </c>
      <c r="M457" s="11" t="s">
        <v>774</v>
      </c>
      <c r="N457" s="4">
        <f t="shared" si="14"/>
        <v>0</v>
      </c>
      <c r="O457" s="4">
        <f t="shared" si="15"/>
        <v>0</v>
      </c>
    </row>
    <row r="458" spans="1:15" x14ac:dyDescent="0.3">
      <c r="A458" s="8" t="s">
        <v>581</v>
      </c>
      <c r="B458" s="9" t="s">
        <v>343</v>
      </c>
      <c r="C458" s="10" t="s">
        <v>344</v>
      </c>
      <c r="D458" s="11" t="s">
        <v>778</v>
      </c>
      <c r="E458" s="4">
        <v>688.95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688.95</v>
      </c>
      <c r="L458" s="4">
        <v>0</v>
      </c>
      <c r="M458" s="11" t="s">
        <v>10</v>
      </c>
      <c r="N458" s="4">
        <f t="shared" si="14"/>
        <v>0</v>
      </c>
      <c r="O458" s="4">
        <f t="shared" si="15"/>
        <v>0</v>
      </c>
    </row>
    <row r="459" spans="1:15" x14ac:dyDescent="0.3">
      <c r="A459" s="8" t="s">
        <v>764</v>
      </c>
      <c r="B459" s="9" t="s">
        <v>343</v>
      </c>
      <c r="C459" s="10" t="s">
        <v>333</v>
      </c>
      <c r="D459" s="11" t="s">
        <v>778</v>
      </c>
      <c r="E459" s="4">
        <v>723.34</v>
      </c>
      <c r="F459" s="4">
        <v>0</v>
      </c>
      <c r="G459" s="4">
        <v>723.34</v>
      </c>
      <c r="H459" s="4">
        <v>0</v>
      </c>
      <c r="I459" s="4">
        <v>723.34</v>
      </c>
      <c r="J459" s="4">
        <v>0</v>
      </c>
      <c r="K459" s="4">
        <v>0</v>
      </c>
      <c r="L459" s="4">
        <v>0</v>
      </c>
      <c r="M459" s="11" t="s">
        <v>10</v>
      </c>
      <c r="N459" s="4">
        <f t="shared" si="14"/>
        <v>0</v>
      </c>
      <c r="O459" s="4">
        <f t="shared" si="15"/>
        <v>0</v>
      </c>
    </row>
    <row r="460" spans="1:15" x14ac:dyDescent="0.3">
      <c r="A460" s="8" t="s">
        <v>582</v>
      </c>
      <c r="B460" s="9" t="s">
        <v>343</v>
      </c>
      <c r="C460" s="10" t="s">
        <v>583</v>
      </c>
      <c r="D460" s="11" t="s">
        <v>778</v>
      </c>
      <c r="E460" s="4">
        <v>5000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5000</v>
      </c>
      <c r="L460" s="4">
        <v>0</v>
      </c>
      <c r="M460" s="11" t="s">
        <v>388</v>
      </c>
      <c r="N460" s="4">
        <f t="shared" si="14"/>
        <v>0</v>
      </c>
      <c r="O460" s="4">
        <f t="shared" si="15"/>
        <v>0</v>
      </c>
    </row>
    <row r="461" spans="1:15" x14ac:dyDescent="0.3">
      <c r="A461" s="8" t="s">
        <v>765</v>
      </c>
      <c r="B461" s="9" t="s">
        <v>343</v>
      </c>
      <c r="C461" s="10" t="s">
        <v>936</v>
      </c>
      <c r="D461" s="11" t="s">
        <v>778</v>
      </c>
      <c r="E461" s="4">
        <v>12936</v>
      </c>
      <c r="F461" s="4">
        <v>0</v>
      </c>
      <c r="G461" s="4">
        <v>12936</v>
      </c>
      <c r="H461" s="4">
        <v>0</v>
      </c>
      <c r="I461" s="4">
        <v>0</v>
      </c>
      <c r="J461" s="4">
        <v>0</v>
      </c>
      <c r="K461" s="4">
        <v>0</v>
      </c>
      <c r="L461" s="4">
        <v>12936</v>
      </c>
      <c r="M461" s="11" t="s">
        <v>388</v>
      </c>
      <c r="N461" s="4">
        <f t="shared" ref="N461:N467" si="16">+F461+G461-H461-I461</f>
        <v>12936</v>
      </c>
      <c r="O461" s="4">
        <f t="shared" ref="O461:O465" si="17">+L461-N461</f>
        <v>0</v>
      </c>
    </row>
    <row r="462" spans="1:15" x14ac:dyDescent="0.3">
      <c r="A462" s="8" t="s">
        <v>584</v>
      </c>
      <c r="B462" s="9" t="s">
        <v>345</v>
      </c>
      <c r="C462" s="10" t="s">
        <v>346</v>
      </c>
      <c r="D462" s="11" t="s">
        <v>778</v>
      </c>
      <c r="E462" s="4">
        <v>4381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4381</v>
      </c>
      <c r="L462" s="4">
        <v>0</v>
      </c>
      <c r="M462" s="11" t="s">
        <v>61</v>
      </c>
      <c r="N462" s="4">
        <f t="shared" si="16"/>
        <v>0</v>
      </c>
      <c r="O462" s="4">
        <f t="shared" si="17"/>
        <v>0</v>
      </c>
    </row>
    <row r="463" spans="1:15" x14ac:dyDescent="0.3">
      <c r="A463" s="8" t="s">
        <v>766</v>
      </c>
      <c r="B463" s="9" t="s">
        <v>345</v>
      </c>
      <c r="C463" s="10" t="s">
        <v>346</v>
      </c>
      <c r="D463" s="11" t="s">
        <v>778</v>
      </c>
      <c r="E463" s="4">
        <v>4799</v>
      </c>
      <c r="F463" s="4">
        <v>0</v>
      </c>
      <c r="G463" s="4">
        <v>4799</v>
      </c>
      <c r="H463" s="4">
        <v>0</v>
      </c>
      <c r="I463" s="4">
        <v>4799</v>
      </c>
      <c r="J463" s="4">
        <v>0</v>
      </c>
      <c r="K463" s="4">
        <v>0</v>
      </c>
      <c r="L463" s="4">
        <v>0</v>
      </c>
      <c r="M463" s="11" t="s">
        <v>61</v>
      </c>
      <c r="N463" s="4">
        <f t="shared" si="16"/>
        <v>0</v>
      </c>
      <c r="O463" s="4">
        <f t="shared" si="17"/>
        <v>0</v>
      </c>
    </row>
    <row r="464" spans="1:15" x14ac:dyDescent="0.3">
      <c r="A464" s="8" t="s">
        <v>347</v>
      </c>
      <c r="B464" s="9" t="s">
        <v>345</v>
      </c>
      <c r="C464" s="10" t="s">
        <v>348</v>
      </c>
      <c r="D464" s="11" t="s">
        <v>768</v>
      </c>
      <c r="E464" s="4">
        <v>60000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60000</v>
      </c>
      <c r="L464" s="4">
        <v>0</v>
      </c>
      <c r="M464" s="11" t="s">
        <v>768</v>
      </c>
      <c r="N464" s="4">
        <f t="shared" si="16"/>
        <v>0</v>
      </c>
      <c r="O464" s="4">
        <f t="shared" si="17"/>
        <v>0</v>
      </c>
    </row>
    <row r="465" spans="5:16" x14ac:dyDescent="0.3">
      <c r="E465" s="7">
        <f>SUM(E12:E464)</f>
        <v>91312797.420000002</v>
      </c>
      <c r="F465" s="7">
        <f t="shared" ref="F465:L465" si="18">SUM(F12:F464)</f>
        <v>30577092.959999997</v>
      </c>
      <c r="G465" s="7">
        <f t="shared" si="18"/>
        <v>14345838.890000001</v>
      </c>
      <c r="H465" s="7">
        <f t="shared" si="18"/>
        <v>413424.63</v>
      </c>
      <c r="I465" s="7">
        <f t="shared" si="18"/>
        <v>23160947.260000009</v>
      </c>
      <c r="J465" s="7">
        <f t="shared" si="18"/>
        <v>261647.35999999996</v>
      </c>
      <c r="K465" s="7">
        <f t="shared" si="18"/>
        <v>46550570.299999975</v>
      </c>
      <c r="L465" s="7">
        <f t="shared" si="18"/>
        <v>21236080.999999989</v>
      </c>
      <c r="N465" s="4">
        <f>+F465+G465-H465-I465</f>
        <v>21348559.959999982</v>
      </c>
      <c r="O465" s="4">
        <f t="shared" si="17"/>
        <v>-112478.95999999344</v>
      </c>
      <c r="P465" s="4">
        <f>+O465+N466</f>
        <v>-112478.99999999627</v>
      </c>
    </row>
    <row r="466" spans="5:16" x14ac:dyDescent="0.3">
      <c r="E466" s="17" t="s">
        <v>941</v>
      </c>
      <c r="F466" s="17">
        <f>+F465-'[1]Nota memoria'!$B$22</f>
        <v>-4.0000002831220627E-2</v>
      </c>
      <c r="G466" s="4">
        <f>+G465-'[1]Nota memoria'!$C$22</f>
        <v>0</v>
      </c>
      <c r="H466" s="4">
        <f>+H465+'[1]Nota memoria'!$D$22</f>
        <v>0</v>
      </c>
      <c r="I466" s="4">
        <f>+I465+'[1]Nota memoria'!$E$22</f>
        <v>0</v>
      </c>
      <c r="L466" s="4">
        <f>+L465-'[1]Nota memoria'!$G$22</f>
        <v>0</v>
      </c>
      <c r="N466" s="4">
        <f t="shared" si="16"/>
        <v>-4.0000002831220627E-2</v>
      </c>
      <c r="O466" s="4">
        <f>+L466-N466</f>
        <v>4.0000002831220627E-2</v>
      </c>
    </row>
    <row r="467" spans="5:16" x14ac:dyDescent="0.3">
      <c r="N467" s="4">
        <f t="shared" si="16"/>
        <v>0</v>
      </c>
    </row>
  </sheetData>
  <autoFilter ref="A11:S466" xr:uid="{00000000-0009-0000-0000-000000000000}"/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34" max="12" man="1"/>
    <brk id="351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theme="0"/>
  </sheetPr>
  <dimension ref="A1:G466"/>
  <sheetViews>
    <sheetView view="pageBreakPreview" zoomScale="80" zoomScaleNormal="80" zoomScaleSheetLayoutView="80" workbookViewId="0">
      <selection activeCell="B468" sqref="B468"/>
    </sheetView>
  </sheetViews>
  <sheetFormatPr baseColWidth="10" defaultColWidth="10.88671875" defaultRowHeight="13.8" x14ac:dyDescent="0.3"/>
  <cols>
    <col min="1" max="1" width="44.44140625" style="8" customWidth="1"/>
    <col min="2" max="2" width="72.88671875" style="1" customWidth="1"/>
    <col min="3" max="3" width="56.44140625" style="1" customWidth="1"/>
    <col min="4" max="4" width="19.5546875" style="1" customWidth="1"/>
    <col min="5" max="5" width="13.5546875" style="4" customWidth="1"/>
    <col min="6" max="6" width="13.88671875" style="4" customWidth="1"/>
    <col min="7" max="7" width="31.88671875" style="1" bestFit="1" customWidth="1"/>
    <col min="8" max="16384" width="10.88671875" style="1"/>
  </cols>
  <sheetData>
    <row r="1" spans="1:7" x14ac:dyDescent="0.3">
      <c r="B1" s="8"/>
      <c r="C1" s="8"/>
      <c r="D1" s="12"/>
      <c r="F1" s="1"/>
      <c r="G1" s="4"/>
    </row>
    <row r="2" spans="1:7" x14ac:dyDescent="0.3">
      <c r="B2" s="8"/>
      <c r="C2" s="8"/>
      <c r="D2" s="12"/>
      <c r="F2" s="1"/>
      <c r="G2" s="4"/>
    </row>
    <row r="3" spans="1:7" x14ac:dyDescent="0.3">
      <c r="B3" s="8"/>
      <c r="C3" s="8"/>
      <c r="D3" s="12"/>
      <c r="F3" s="1"/>
      <c r="G3" s="4"/>
    </row>
    <row r="4" spans="1:7" x14ac:dyDescent="0.3">
      <c r="B4" s="8"/>
      <c r="C4" s="8"/>
      <c r="D4" s="12"/>
      <c r="F4" s="1"/>
      <c r="G4" s="4"/>
    </row>
    <row r="5" spans="1:7" x14ac:dyDescent="0.3">
      <c r="B5" s="14" t="s">
        <v>1</v>
      </c>
      <c r="C5" s="8"/>
      <c r="D5" s="12"/>
      <c r="F5" s="1"/>
      <c r="G5" s="4"/>
    </row>
    <row r="6" spans="1:7" x14ac:dyDescent="0.3">
      <c r="B6" s="8"/>
      <c r="C6" s="8"/>
      <c r="D6" s="12"/>
      <c r="F6" s="1"/>
      <c r="G6" s="4"/>
    </row>
    <row r="8" spans="1:7" ht="12" customHeight="1" x14ac:dyDescent="0.3">
      <c r="A8" s="2"/>
      <c r="B8" s="2"/>
      <c r="C8" s="2"/>
      <c r="D8" s="2"/>
      <c r="E8" s="33"/>
      <c r="F8" s="33"/>
      <c r="G8" s="2"/>
    </row>
    <row r="9" spans="1:7" x14ac:dyDescent="0.3">
      <c r="A9" s="15" t="s">
        <v>349</v>
      </c>
      <c r="B9" s="15" t="s">
        <v>352</v>
      </c>
      <c r="C9" s="15" t="s">
        <v>353</v>
      </c>
      <c r="D9" s="15" t="s">
        <v>355</v>
      </c>
      <c r="E9" s="5" t="s">
        <v>361</v>
      </c>
      <c r="F9" s="5" t="s">
        <v>363</v>
      </c>
      <c r="G9" s="15" t="s">
        <v>367</v>
      </c>
    </row>
    <row r="10" spans="1:7" x14ac:dyDescent="0.3">
      <c r="A10" s="15" t="s">
        <v>350</v>
      </c>
      <c r="B10" s="15" t="s">
        <v>351</v>
      </c>
      <c r="C10" s="15" t="s">
        <v>354</v>
      </c>
      <c r="D10" s="15" t="s">
        <v>356</v>
      </c>
      <c r="E10" s="5" t="s">
        <v>362</v>
      </c>
      <c r="F10" s="5" t="s">
        <v>361</v>
      </c>
      <c r="G10" s="15" t="s">
        <v>368</v>
      </c>
    </row>
    <row r="11" spans="1:7" x14ac:dyDescent="0.3">
      <c r="A11" s="16" t="s">
        <v>351</v>
      </c>
      <c r="B11" s="16"/>
      <c r="C11" s="16"/>
      <c r="D11" s="16" t="s">
        <v>357</v>
      </c>
      <c r="E11" s="6" t="s">
        <v>940</v>
      </c>
      <c r="F11" s="6" t="s">
        <v>940</v>
      </c>
      <c r="G11" s="16" t="s">
        <v>369</v>
      </c>
    </row>
    <row r="12" spans="1:7" x14ac:dyDescent="0.3">
      <c r="A12" s="18" t="s">
        <v>960</v>
      </c>
      <c r="B12" s="9" t="s">
        <v>781</v>
      </c>
      <c r="C12" s="10" t="s">
        <v>4</v>
      </c>
      <c r="D12" s="11" t="s">
        <v>778</v>
      </c>
      <c r="E12" s="4">
        <v>30721.34</v>
      </c>
      <c r="F12" s="4">
        <v>1721.33</v>
      </c>
      <c r="G12" s="11" t="s">
        <v>4</v>
      </c>
    </row>
    <row r="13" spans="1:7" x14ac:dyDescent="0.3">
      <c r="A13" s="18" t="s">
        <v>960</v>
      </c>
      <c r="B13" s="9" t="s">
        <v>781</v>
      </c>
      <c r="C13" s="10" t="s">
        <v>6</v>
      </c>
      <c r="D13" s="11" t="s">
        <v>778</v>
      </c>
      <c r="E13" s="4">
        <v>100.53</v>
      </c>
      <c r="F13" s="4">
        <v>0</v>
      </c>
      <c r="G13" s="11" t="s">
        <v>6</v>
      </c>
    </row>
    <row r="14" spans="1:7" x14ac:dyDescent="0.3">
      <c r="A14" s="18" t="s">
        <v>960</v>
      </c>
      <c r="B14" s="9" t="s">
        <v>781</v>
      </c>
      <c r="C14" s="10" t="s">
        <v>8</v>
      </c>
      <c r="D14" s="11" t="s">
        <v>778</v>
      </c>
      <c r="E14" s="4">
        <v>2032.1</v>
      </c>
      <c r="F14" s="4">
        <v>4844.2499999999991</v>
      </c>
      <c r="G14" s="11" t="s">
        <v>14</v>
      </c>
    </row>
    <row r="15" spans="1:7" x14ac:dyDescent="0.3">
      <c r="A15" s="18" t="s">
        <v>960</v>
      </c>
      <c r="B15" s="9" t="s">
        <v>781</v>
      </c>
      <c r="C15" s="10" t="s">
        <v>10</v>
      </c>
      <c r="D15" s="11" t="s">
        <v>778</v>
      </c>
      <c r="E15" s="4">
        <v>405.08</v>
      </c>
      <c r="F15" s="4">
        <v>0.3</v>
      </c>
      <c r="G15" s="11" t="s">
        <v>10</v>
      </c>
    </row>
    <row r="16" spans="1:7" x14ac:dyDescent="0.3">
      <c r="A16" s="18" t="s">
        <v>960</v>
      </c>
      <c r="B16" s="9" t="s">
        <v>781</v>
      </c>
      <c r="C16" s="10" t="s">
        <v>12</v>
      </c>
      <c r="D16" s="11" t="s">
        <v>778</v>
      </c>
      <c r="E16" s="4">
        <v>0</v>
      </c>
      <c r="F16" s="4">
        <v>21122.22</v>
      </c>
      <c r="G16" s="11" t="s">
        <v>4</v>
      </c>
    </row>
    <row r="17" spans="1:7" x14ac:dyDescent="0.3">
      <c r="A17" s="18" t="s">
        <v>960</v>
      </c>
      <c r="B17" s="9" t="s">
        <v>781</v>
      </c>
      <c r="C17" s="10" t="s">
        <v>14</v>
      </c>
      <c r="D17" s="11" t="s">
        <v>778</v>
      </c>
      <c r="E17" s="4">
        <v>7315</v>
      </c>
      <c r="F17" s="4">
        <v>1200</v>
      </c>
      <c r="G17" s="11" t="s">
        <v>14</v>
      </c>
    </row>
    <row r="18" spans="1:7" x14ac:dyDescent="0.3">
      <c r="A18" s="18" t="s">
        <v>960</v>
      </c>
      <c r="B18" s="9" t="s">
        <v>781</v>
      </c>
      <c r="C18" s="10" t="s">
        <v>16</v>
      </c>
      <c r="D18" s="11" t="s">
        <v>778</v>
      </c>
      <c r="E18" s="4">
        <v>0</v>
      </c>
      <c r="F18" s="4">
        <v>0</v>
      </c>
      <c r="G18" s="11" t="s">
        <v>10</v>
      </c>
    </row>
    <row r="19" spans="1:7" x14ac:dyDescent="0.3">
      <c r="A19" s="18" t="s">
        <v>960</v>
      </c>
      <c r="B19" s="9" t="s">
        <v>781</v>
      </c>
      <c r="C19" s="10" t="s">
        <v>807</v>
      </c>
      <c r="D19" s="11" t="s">
        <v>778</v>
      </c>
      <c r="E19" s="4">
        <v>0</v>
      </c>
      <c r="F19" s="4">
        <v>258</v>
      </c>
      <c r="G19" s="11" t="s">
        <v>10</v>
      </c>
    </row>
    <row r="20" spans="1:7" x14ac:dyDescent="0.3">
      <c r="A20" s="18" t="s">
        <v>960</v>
      </c>
      <c r="B20" s="9" t="s">
        <v>781</v>
      </c>
      <c r="C20" s="10" t="s">
        <v>19</v>
      </c>
      <c r="D20" s="11" t="s">
        <v>778</v>
      </c>
      <c r="E20" s="4">
        <v>128</v>
      </c>
      <c r="F20" s="4">
        <v>782</v>
      </c>
      <c r="G20" s="11" t="s">
        <v>10</v>
      </c>
    </row>
    <row r="21" spans="1:7" x14ac:dyDescent="0.3">
      <c r="A21" s="18" t="s">
        <v>960</v>
      </c>
      <c r="B21" s="9" t="s">
        <v>781</v>
      </c>
      <c r="C21" s="10" t="s">
        <v>808</v>
      </c>
      <c r="D21" s="11" t="s">
        <v>778</v>
      </c>
      <c r="E21" s="4">
        <v>0</v>
      </c>
      <c r="F21" s="4">
        <v>960</v>
      </c>
      <c r="G21" s="11" t="s">
        <v>10</v>
      </c>
    </row>
    <row r="22" spans="1:7" x14ac:dyDescent="0.3">
      <c r="A22" s="18" t="s">
        <v>960</v>
      </c>
      <c r="B22" s="9" t="s">
        <v>781</v>
      </c>
      <c r="C22" s="10" t="s">
        <v>22</v>
      </c>
      <c r="D22" s="11" t="s">
        <v>778</v>
      </c>
      <c r="E22" s="4">
        <v>314</v>
      </c>
      <c r="F22" s="4">
        <v>1011</v>
      </c>
      <c r="G22" s="11" t="s">
        <v>10</v>
      </c>
    </row>
    <row r="23" spans="1:7" x14ac:dyDescent="0.3">
      <c r="A23" s="18" t="s">
        <v>960</v>
      </c>
      <c r="B23" s="9" t="s">
        <v>781</v>
      </c>
      <c r="C23" s="10" t="s">
        <v>24</v>
      </c>
      <c r="D23" s="11" t="s">
        <v>778</v>
      </c>
      <c r="E23" s="4">
        <v>0</v>
      </c>
      <c r="F23" s="4">
        <v>1142.42</v>
      </c>
      <c r="G23" s="11" t="s">
        <v>10</v>
      </c>
    </row>
    <row r="24" spans="1:7" x14ac:dyDescent="0.3">
      <c r="A24" s="18" t="s">
        <v>960</v>
      </c>
      <c r="B24" s="9" t="s">
        <v>781</v>
      </c>
      <c r="C24" s="10" t="s">
        <v>26</v>
      </c>
      <c r="D24" s="11" t="s">
        <v>778</v>
      </c>
      <c r="E24" s="4">
        <v>813.35</v>
      </c>
      <c r="F24" s="4">
        <v>26535.209999999995</v>
      </c>
      <c r="G24" s="11" t="s">
        <v>10</v>
      </c>
    </row>
    <row r="25" spans="1:7" x14ac:dyDescent="0.3">
      <c r="A25" s="18" t="s">
        <v>960</v>
      </c>
      <c r="B25" s="9" t="s">
        <v>781</v>
      </c>
      <c r="C25" s="10" t="s">
        <v>28</v>
      </c>
      <c r="D25" s="11" t="s">
        <v>778</v>
      </c>
      <c r="E25" s="4">
        <v>0</v>
      </c>
      <c r="F25" s="4">
        <v>144</v>
      </c>
      <c r="G25" s="11" t="s">
        <v>10</v>
      </c>
    </row>
    <row r="26" spans="1:7" x14ac:dyDescent="0.3">
      <c r="A26" s="18" t="s">
        <v>960</v>
      </c>
      <c r="B26" s="9" t="s">
        <v>781</v>
      </c>
      <c r="C26" s="10" t="s">
        <v>30</v>
      </c>
      <c r="D26" s="11" t="s">
        <v>778</v>
      </c>
      <c r="E26" s="4">
        <v>7266.2999999999993</v>
      </c>
      <c r="F26" s="4">
        <v>662</v>
      </c>
      <c r="G26" s="11" t="s">
        <v>10</v>
      </c>
    </row>
    <row r="27" spans="1:7" x14ac:dyDescent="0.3">
      <c r="A27" s="18" t="s">
        <v>960</v>
      </c>
      <c r="B27" s="9" t="s">
        <v>781</v>
      </c>
      <c r="C27" s="10" t="s">
        <v>809</v>
      </c>
      <c r="D27" s="11" t="s">
        <v>778</v>
      </c>
      <c r="E27" s="4">
        <v>0</v>
      </c>
      <c r="F27" s="4">
        <v>300</v>
      </c>
      <c r="G27" s="11" t="s">
        <v>10</v>
      </c>
    </row>
    <row r="28" spans="1:7" x14ac:dyDescent="0.3">
      <c r="A28" s="18" t="s">
        <v>960</v>
      </c>
      <c r="B28" s="9" t="s">
        <v>781</v>
      </c>
      <c r="C28" s="10" t="s">
        <v>33</v>
      </c>
      <c r="D28" s="11" t="s">
        <v>778</v>
      </c>
      <c r="E28" s="4">
        <v>0</v>
      </c>
      <c r="F28" s="4">
        <v>70</v>
      </c>
      <c r="G28" s="11" t="s">
        <v>10</v>
      </c>
    </row>
    <row r="29" spans="1:7" x14ac:dyDescent="0.3">
      <c r="A29" s="18" t="s">
        <v>960</v>
      </c>
      <c r="B29" s="9" t="s">
        <v>781</v>
      </c>
      <c r="C29" s="10" t="s">
        <v>810</v>
      </c>
      <c r="D29" s="11" t="s">
        <v>778</v>
      </c>
      <c r="E29" s="4">
        <v>0</v>
      </c>
      <c r="F29" s="4">
        <v>536</v>
      </c>
      <c r="G29" s="11" t="s">
        <v>10</v>
      </c>
    </row>
    <row r="30" spans="1:7" x14ac:dyDescent="0.3">
      <c r="A30" s="18" t="s">
        <v>960</v>
      </c>
      <c r="B30" s="9" t="s">
        <v>781</v>
      </c>
      <c r="C30" s="10" t="s">
        <v>36</v>
      </c>
      <c r="D30" s="11" t="s">
        <v>778</v>
      </c>
      <c r="E30" s="4">
        <v>0</v>
      </c>
      <c r="F30" s="4">
        <v>1262</v>
      </c>
      <c r="G30" s="11" t="s">
        <v>10</v>
      </c>
    </row>
    <row r="31" spans="1:7" x14ac:dyDescent="0.3">
      <c r="A31" s="18" t="s">
        <v>960</v>
      </c>
      <c r="B31" s="9" t="s">
        <v>781</v>
      </c>
      <c r="C31" s="10" t="s">
        <v>38</v>
      </c>
      <c r="D31" s="11" t="s">
        <v>775</v>
      </c>
      <c r="E31" s="4">
        <v>0</v>
      </c>
      <c r="F31" s="4">
        <v>0</v>
      </c>
      <c r="G31" s="11" t="s">
        <v>6</v>
      </c>
    </row>
    <row r="32" spans="1:7" x14ac:dyDescent="0.3">
      <c r="A32" s="18" t="s">
        <v>960</v>
      </c>
      <c r="B32" s="9" t="s">
        <v>781</v>
      </c>
      <c r="C32" s="10" t="s">
        <v>40</v>
      </c>
      <c r="D32" s="11" t="s">
        <v>767</v>
      </c>
      <c r="E32" s="4">
        <v>0</v>
      </c>
      <c r="F32" s="4">
        <v>149.69</v>
      </c>
      <c r="G32" s="11" t="s">
        <v>6</v>
      </c>
    </row>
    <row r="33" spans="1:7" x14ac:dyDescent="0.3">
      <c r="A33" s="18" t="s">
        <v>960</v>
      </c>
      <c r="B33" s="9" t="s">
        <v>781</v>
      </c>
      <c r="C33" s="10" t="s">
        <v>42</v>
      </c>
      <c r="D33" s="11" t="s">
        <v>768</v>
      </c>
      <c r="E33" s="4">
        <v>0</v>
      </c>
      <c r="F33" s="4">
        <v>4759.67</v>
      </c>
      <c r="G33" s="11" t="s">
        <v>6</v>
      </c>
    </row>
    <row r="34" spans="1:7" x14ac:dyDescent="0.3">
      <c r="A34" s="18" t="s">
        <v>960</v>
      </c>
      <c r="B34" s="9" t="s">
        <v>781</v>
      </c>
      <c r="C34" s="10" t="s">
        <v>44</v>
      </c>
      <c r="D34" s="11" t="s">
        <v>774</v>
      </c>
      <c r="E34" s="4">
        <v>0</v>
      </c>
      <c r="F34" s="4">
        <v>0</v>
      </c>
      <c r="G34" s="11" t="s">
        <v>6</v>
      </c>
    </row>
    <row r="35" spans="1:7" x14ac:dyDescent="0.3">
      <c r="A35" s="18" t="s">
        <v>960</v>
      </c>
      <c r="B35" s="9" t="s">
        <v>781</v>
      </c>
      <c r="C35" s="10" t="s">
        <v>46</v>
      </c>
      <c r="D35" s="11" t="s">
        <v>769</v>
      </c>
      <c r="E35" s="4">
        <v>0</v>
      </c>
      <c r="F35" s="4">
        <v>0</v>
      </c>
      <c r="G35" s="11" t="s">
        <v>6</v>
      </c>
    </row>
    <row r="36" spans="1:7" x14ac:dyDescent="0.3">
      <c r="A36" s="18" t="s">
        <v>960</v>
      </c>
      <c r="B36" s="9" t="s">
        <v>781</v>
      </c>
      <c r="C36" s="10" t="s">
        <v>48</v>
      </c>
      <c r="D36" s="11" t="s">
        <v>770</v>
      </c>
      <c r="E36" s="4">
        <v>0</v>
      </c>
      <c r="F36" s="4">
        <v>15.49</v>
      </c>
      <c r="G36" s="11" t="s">
        <v>6</v>
      </c>
    </row>
    <row r="37" spans="1:7" x14ac:dyDescent="0.3">
      <c r="A37" s="18" t="s">
        <v>960</v>
      </c>
      <c r="B37" s="9" t="s">
        <v>781</v>
      </c>
      <c r="C37" s="10" t="s">
        <v>811</v>
      </c>
      <c r="D37" s="11" t="s">
        <v>776</v>
      </c>
      <c r="E37" s="4">
        <v>0</v>
      </c>
      <c r="F37" s="4">
        <v>13.59</v>
      </c>
      <c r="G37" s="11" t="s">
        <v>6</v>
      </c>
    </row>
    <row r="38" spans="1:7" x14ac:dyDescent="0.3">
      <c r="A38" s="18" t="s">
        <v>960</v>
      </c>
      <c r="B38" s="9" t="s">
        <v>781</v>
      </c>
      <c r="C38" s="10" t="s">
        <v>51</v>
      </c>
      <c r="D38" s="11" t="s">
        <v>771</v>
      </c>
      <c r="E38" s="4">
        <v>0</v>
      </c>
      <c r="F38" s="4">
        <v>0</v>
      </c>
      <c r="G38" s="11" t="s">
        <v>6</v>
      </c>
    </row>
    <row r="39" spans="1:7" x14ac:dyDescent="0.3">
      <c r="A39" s="18" t="s">
        <v>960</v>
      </c>
      <c r="B39" s="9" t="s">
        <v>781</v>
      </c>
      <c r="C39" s="10" t="s">
        <v>53</v>
      </c>
      <c r="D39" s="11" t="s">
        <v>777</v>
      </c>
      <c r="E39" s="4">
        <v>0</v>
      </c>
      <c r="F39" s="4">
        <v>0</v>
      </c>
      <c r="G39" s="11" t="s">
        <v>6</v>
      </c>
    </row>
    <row r="40" spans="1:7" x14ac:dyDescent="0.3">
      <c r="A40" s="18" t="s">
        <v>960</v>
      </c>
      <c r="B40" s="9" t="s">
        <v>781</v>
      </c>
      <c r="C40" s="10" t="s">
        <v>812</v>
      </c>
      <c r="D40" s="11" t="s">
        <v>937</v>
      </c>
      <c r="E40" s="4">
        <v>0</v>
      </c>
      <c r="F40" s="4">
        <v>0</v>
      </c>
      <c r="G40" s="11" t="s">
        <v>6</v>
      </c>
    </row>
    <row r="41" spans="1:7" x14ac:dyDescent="0.3">
      <c r="A41" s="18" t="s">
        <v>960</v>
      </c>
      <c r="B41" s="9" t="s">
        <v>781</v>
      </c>
      <c r="C41" s="10" t="s">
        <v>55</v>
      </c>
      <c r="D41" s="11" t="s">
        <v>772</v>
      </c>
      <c r="E41" s="4">
        <v>0</v>
      </c>
      <c r="F41" s="4">
        <v>762.2</v>
      </c>
      <c r="G41" s="11" t="s">
        <v>6</v>
      </c>
    </row>
    <row r="42" spans="1:7" x14ac:dyDescent="0.3">
      <c r="A42" s="18" t="s">
        <v>960</v>
      </c>
      <c r="B42" s="9" t="s">
        <v>781</v>
      </c>
      <c r="C42" s="10" t="s">
        <v>813</v>
      </c>
      <c r="D42" s="11" t="s">
        <v>773</v>
      </c>
      <c r="E42" s="4">
        <v>0</v>
      </c>
      <c r="F42" s="4">
        <v>729.11</v>
      </c>
      <c r="G42" s="11" t="s">
        <v>6</v>
      </c>
    </row>
    <row r="43" spans="1:7" hidden="1" x14ac:dyDescent="0.3">
      <c r="A43" s="23" t="s">
        <v>943</v>
      </c>
      <c r="B43" s="9" t="s">
        <v>782</v>
      </c>
      <c r="C43" s="10" t="s">
        <v>60</v>
      </c>
      <c r="D43" s="11" t="s">
        <v>778</v>
      </c>
      <c r="E43" s="4">
        <v>0</v>
      </c>
      <c r="F43" s="4">
        <v>0</v>
      </c>
      <c r="G43" s="11" t="s">
        <v>57</v>
      </c>
    </row>
    <row r="44" spans="1:7" hidden="1" x14ac:dyDescent="0.3">
      <c r="A44" s="23" t="s">
        <v>943</v>
      </c>
      <c r="B44" s="9" t="s">
        <v>782</v>
      </c>
      <c r="C44" s="10" t="s">
        <v>60</v>
      </c>
      <c r="D44" s="11" t="s">
        <v>778</v>
      </c>
      <c r="E44" s="4">
        <v>128321</v>
      </c>
      <c r="F44" s="4">
        <v>0</v>
      </c>
      <c r="G44" s="11" t="s">
        <v>57</v>
      </c>
    </row>
    <row r="45" spans="1:7" hidden="1" x14ac:dyDescent="0.3">
      <c r="A45" s="23" t="s">
        <v>943</v>
      </c>
      <c r="B45" s="9" t="s">
        <v>782</v>
      </c>
      <c r="C45" s="10" t="s">
        <v>63</v>
      </c>
      <c r="D45" s="11" t="s">
        <v>778</v>
      </c>
      <c r="E45" s="4">
        <v>0</v>
      </c>
      <c r="F45" s="4">
        <v>0</v>
      </c>
      <c r="G45" s="11" t="s">
        <v>61</v>
      </c>
    </row>
    <row r="46" spans="1:7" hidden="1" x14ac:dyDescent="0.3">
      <c r="A46" s="23" t="s">
        <v>943</v>
      </c>
      <c r="B46" s="9" t="s">
        <v>782</v>
      </c>
      <c r="C46" s="10" t="s">
        <v>63</v>
      </c>
      <c r="D46" s="11" t="s">
        <v>778</v>
      </c>
      <c r="E46" s="4">
        <v>0</v>
      </c>
      <c r="F46" s="4">
        <v>0</v>
      </c>
      <c r="G46" s="11" t="s">
        <v>61</v>
      </c>
    </row>
    <row r="47" spans="1:7" hidden="1" x14ac:dyDescent="0.3">
      <c r="A47" s="23" t="s">
        <v>943</v>
      </c>
      <c r="B47" s="9" t="s">
        <v>782</v>
      </c>
      <c r="C47" s="10" t="s">
        <v>814</v>
      </c>
      <c r="D47" s="11" t="s">
        <v>778</v>
      </c>
      <c r="E47" s="4">
        <v>0</v>
      </c>
      <c r="F47" s="4">
        <v>0</v>
      </c>
      <c r="G47" s="11" t="s">
        <v>61</v>
      </c>
    </row>
    <row r="48" spans="1:7" hidden="1" x14ac:dyDescent="0.3">
      <c r="A48" s="23" t="s">
        <v>943</v>
      </c>
      <c r="B48" s="9" t="s">
        <v>782</v>
      </c>
      <c r="C48" s="10" t="s">
        <v>815</v>
      </c>
      <c r="D48" s="11" t="s">
        <v>778</v>
      </c>
      <c r="E48" s="4">
        <v>0</v>
      </c>
      <c r="F48" s="4">
        <v>0</v>
      </c>
      <c r="G48" s="11" t="s">
        <v>61</v>
      </c>
    </row>
    <row r="49" spans="1:7" hidden="1" x14ac:dyDescent="0.3">
      <c r="A49" s="23" t="s">
        <v>943</v>
      </c>
      <c r="B49" s="9" t="s">
        <v>782</v>
      </c>
      <c r="C49" s="10" t="s">
        <v>66</v>
      </c>
      <c r="D49" s="11" t="s">
        <v>778</v>
      </c>
      <c r="E49" s="4">
        <v>0</v>
      </c>
      <c r="F49" s="4">
        <v>0</v>
      </c>
      <c r="G49" s="11" t="s">
        <v>61</v>
      </c>
    </row>
    <row r="50" spans="1:7" hidden="1" x14ac:dyDescent="0.3">
      <c r="A50" s="23" t="s">
        <v>943</v>
      </c>
      <c r="B50" s="9" t="s">
        <v>782</v>
      </c>
      <c r="C50" s="10" t="s">
        <v>375</v>
      </c>
      <c r="D50" s="11" t="s">
        <v>778</v>
      </c>
      <c r="E50" s="4">
        <v>99748</v>
      </c>
      <c r="F50" s="4">
        <v>0</v>
      </c>
      <c r="G50" s="11" t="s">
        <v>61</v>
      </c>
    </row>
    <row r="51" spans="1:7" hidden="1" x14ac:dyDescent="0.3">
      <c r="A51" s="23" t="s">
        <v>943</v>
      </c>
      <c r="B51" s="9" t="s">
        <v>782</v>
      </c>
      <c r="C51" s="10" t="s">
        <v>375</v>
      </c>
      <c r="D51" s="11" t="s">
        <v>778</v>
      </c>
      <c r="E51" s="4">
        <v>0</v>
      </c>
      <c r="F51" s="4">
        <v>0</v>
      </c>
      <c r="G51" s="11" t="s">
        <v>61</v>
      </c>
    </row>
    <row r="52" spans="1:7" hidden="1" x14ac:dyDescent="0.3">
      <c r="A52" s="23" t="s">
        <v>943</v>
      </c>
      <c r="B52" s="9" t="s">
        <v>782</v>
      </c>
      <c r="C52" s="10" t="s">
        <v>69</v>
      </c>
      <c r="D52" s="11" t="s">
        <v>778</v>
      </c>
      <c r="E52" s="4">
        <v>0</v>
      </c>
      <c r="F52" s="4">
        <v>0</v>
      </c>
      <c r="G52" s="11" t="s">
        <v>64</v>
      </c>
    </row>
    <row r="53" spans="1:7" hidden="1" x14ac:dyDescent="0.3">
      <c r="A53" s="23" t="s">
        <v>943</v>
      </c>
      <c r="B53" s="9" t="s">
        <v>782</v>
      </c>
      <c r="C53" s="10" t="s">
        <v>69</v>
      </c>
      <c r="D53" s="11" t="s">
        <v>778</v>
      </c>
      <c r="E53" s="4">
        <v>197498</v>
      </c>
      <c r="F53" s="4">
        <v>0</v>
      </c>
      <c r="G53" s="11" t="s">
        <v>64</v>
      </c>
    </row>
    <row r="54" spans="1:7" hidden="1" x14ac:dyDescent="0.3">
      <c r="A54" s="23" t="s">
        <v>943</v>
      </c>
      <c r="B54" s="9" t="s">
        <v>782</v>
      </c>
      <c r="C54" s="10" t="s">
        <v>69</v>
      </c>
      <c r="D54" s="11" t="s">
        <v>778</v>
      </c>
      <c r="E54" s="4">
        <v>0</v>
      </c>
      <c r="F54" s="4">
        <v>0</v>
      </c>
      <c r="G54" s="11" t="s">
        <v>64</v>
      </c>
    </row>
    <row r="55" spans="1:7" hidden="1" x14ac:dyDescent="0.3">
      <c r="A55" s="23" t="s">
        <v>943</v>
      </c>
      <c r="B55" s="9" t="s">
        <v>782</v>
      </c>
      <c r="C55" s="10" t="s">
        <v>816</v>
      </c>
      <c r="D55" s="11" t="s">
        <v>778</v>
      </c>
      <c r="E55" s="4">
        <v>5222.04</v>
      </c>
      <c r="F55" s="4">
        <v>0</v>
      </c>
      <c r="G55" s="11" t="s">
        <v>61</v>
      </c>
    </row>
    <row r="56" spans="1:7" hidden="1" x14ac:dyDescent="0.3">
      <c r="A56" s="23" t="s">
        <v>943</v>
      </c>
      <c r="B56" s="9" t="s">
        <v>782</v>
      </c>
      <c r="C56" s="10" t="s">
        <v>817</v>
      </c>
      <c r="D56" s="11" t="s">
        <v>778</v>
      </c>
      <c r="E56" s="4">
        <v>0</v>
      </c>
      <c r="F56" s="4">
        <v>0</v>
      </c>
      <c r="G56" s="11" t="s">
        <v>61</v>
      </c>
    </row>
    <row r="57" spans="1:7" hidden="1" x14ac:dyDescent="0.3">
      <c r="A57" s="23" t="s">
        <v>943</v>
      </c>
      <c r="B57" s="9" t="s">
        <v>782</v>
      </c>
      <c r="C57" s="10" t="s">
        <v>70</v>
      </c>
      <c r="D57" s="11" t="s">
        <v>778</v>
      </c>
      <c r="E57" s="4">
        <v>0</v>
      </c>
      <c r="F57" s="4">
        <v>0</v>
      </c>
      <c r="G57" s="11" t="s">
        <v>61</v>
      </c>
    </row>
    <row r="58" spans="1:7" hidden="1" x14ac:dyDescent="0.3">
      <c r="A58" s="23" t="s">
        <v>943</v>
      </c>
      <c r="B58" s="9" t="s">
        <v>782</v>
      </c>
      <c r="C58" s="10" t="s">
        <v>70</v>
      </c>
      <c r="D58" s="11" t="s">
        <v>778</v>
      </c>
      <c r="E58" s="4">
        <v>0</v>
      </c>
      <c r="F58" s="4">
        <v>0</v>
      </c>
      <c r="G58" s="11" t="s">
        <v>61</v>
      </c>
    </row>
    <row r="59" spans="1:7" hidden="1" x14ac:dyDescent="0.3">
      <c r="A59" s="23" t="s">
        <v>943</v>
      </c>
      <c r="B59" s="9" t="s">
        <v>782</v>
      </c>
      <c r="C59" s="10" t="s">
        <v>70</v>
      </c>
      <c r="D59" s="11" t="s">
        <v>778</v>
      </c>
      <c r="E59" s="4">
        <v>240682.15</v>
      </c>
      <c r="F59" s="4">
        <v>0</v>
      </c>
      <c r="G59" s="11" t="s">
        <v>61</v>
      </c>
    </row>
    <row r="60" spans="1:7" hidden="1" x14ac:dyDescent="0.3">
      <c r="A60" s="23" t="s">
        <v>943</v>
      </c>
      <c r="B60" s="9" t="s">
        <v>782</v>
      </c>
      <c r="C60" s="10" t="s">
        <v>70</v>
      </c>
      <c r="D60" s="11" t="s">
        <v>778</v>
      </c>
      <c r="E60" s="4">
        <v>2915160.41</v>
      </c>
      <c r="F60" s="4">
        <v>45.26</v>
      </c>
      <c r="G60" s="11" t="s">
        <v>61</v>
      </c>
    </row>
    <row r="61" spans="1:7" hidden="1" x14ac:dyDescent="0.3">
      <c r="A61" s="23" t="s">
        <v>943</v>
      </c>
      <c r="B61" s="9" t="s">
        <v>782</v>
      </c>
      <c r="C61" s="10" t="s">
        <v>70</v>
      </c>
      <c r="D61" s="11" t="s">
        <v>778</v>
      </c>
      <c r="E61" s="4">
        <v>2121610.17</v>
      </c>
      <c r="F61" s="4">
        <v>56.09</v>
      </c>
      <c r="G61" s="11" t="s">
        <v>61</v>
      </c>
    </row>
    <row r="62" spans="1:7" hidden="1" x14ac:dyDescent="0.3">
      <c r="A62" s="23" t="s">
        <v>943</v>
      </c>
      <c r="B62" s="9" t="s">
        <v>782</v>
      </c>
      <c r="C62" s="10" t="s">
        <v>70</v>
      </c>
      <c r="D62" s="11" t="s">
        <v>778</v>
      </c>
      <c r="E62" s="4">
        <v>0</v>
      </c>
      <c r="F62" s="4">
        <v>0</v>
      </c>
      <c r="G62" s="11" t="s">
        <v>61</v>
      </c>
    </row>
    <row r="63" spans="1:7" hidden="1" x14ac:dyDescent="0.3">
      <c r="A63" s="23" t="s">
        <v>943</v>
      </c>
      <c r="B63" s="9" t="s">
        <v>782</v>
      </c>
      <c r="C63" s="10" t="s">
        <v>818</v>
      </c>
      <c r="D63" s="11" t="s">
        <v>778</v>
      </c>
      <c r="E63" s="4">
        <v>0</v>
      </c>
      <c r="F63" s="4">
        <v>0</v>
      </c>
      <c r="G63" s="11" t="s">
        <v>61</v>
      </c>
    </row>
    <row r="64" spans="1:7" hidden="1" x14ac:dyDescent="0.3">
      <c r="A64" s="23" t="s">
        <v>943</v>
      </c>
      <c r="B64" s="9" t="s">
        <v>782</v>
      </c>
      <c r="C64" s="10" t="s">
        <v>73</v>
      </c>
      <c r="D64" s="11" t="s">
        <v>778</v>
      </c>
      <c r="E64" s="4">
        <v>0</v>
      </c>
      <c r="F64" s="4">
        <v>0</v>
      </c>
      <c r="G64" s="11" t="s">
        <v>61</v>
      </c>
    </row>
    <row r="65" spans="1:7" hidden="1" x14ac:dyDescent="0.3">
      <c r="A65" s="23" t="s">
        <v>943</v>
      </c>
      <c r="B65" s="9" t="s">
        <v>782</v>
      </c>
      <c r="C65" s="10" t="s">
        <v>73</v>
      </c>
      <c r="D65" s="11" t="s">
        <v>778</v>
      </c>
      <c r="E65" s="4">
        <v>90000</v>
      </c>
      <c r="F65" s="4">
        <v>0</v>
      </c>
      <c r="G65" s="11" t="s">
        <v>61</v>
      </c>
    </row>
    <row r="66" spans="1:7" hidden="1" x14ac:dyDescent="0.3">
      <c r="A66" s="23" t="s">
        <v>943</v>
      </c>
      <c r="B66" s="9" t="s">
        <v>782</v>
      </c>
      <c r="C66" s="10" t="s">
        <v>74</v>
      </c>
      <c r="D66" s="11" t="s">
        <v>778</v>
      </c>
      <c r="E66" s="4">
        <v>0</v>
      </c>
      <c r="F66" s="4">
        <v>0</v>
      </c>
      <c r="G66" s="11" t="s">
        <v>64</v>
      </c>
    </row>
    <row r="67" spans="1:7" hidden="1" x14ac:dyDescent="0.3">
      <c r="A67" s="23" t="s">
        <v>943</v>
      </c>
      <c r="B67" s="9" t="s">
        <v>782</v>
      </c>
      <c r="C67" s="10" t="s">
        <v>74</v>
      </c>
      <c r="D67" s="11" t="s">
        <v>778</v>
      </c>
      <c r="E67" s="4">
        <v>128517</v>
      </c>
      <c r="F67" s="4">
        <v>0</v>
      </c>
      <c r="G67" s="11" t="s">
        <v>64</v>
      </c>
    </row>
    <row r="68" spans="1:7" hidden="1" x14ac:dyDescent="0.3">
      <c r="A68" s="23" t="s">
        <v>943</v>
      </c>
      <c r="B68" s="9" t="s">
        <v>782</v>
      </c>
      <c r="C68" s="10" t="s">
        <v>74</v>
      </c>
      <c r="D68" s="11" t="s">
        <v>778</v>
      </c>
      <c r="E68" s="4">
        <v>0</v>
      </c>
      <c r="F68" s="4">
        <v>0</v>
      </c>
      <c r="G68" s="11" t="s">
        <v>64</v>
      </c>
    </row>
    <row r="69" spans="1:7" hidden="1" x14ac:dyDescent="0.3">
      <c r="A69" s="23" t="s">
        <v>943</v>
      </c>
      <c r="B69" s="9" t="s">
        <v>782</v>
      </c>
      <c r="C69" s="10" t="s">
        <v>819</v>
      </c>
      <c r="D69" s="11" t="s">
        <v>778</v>
      </c>
      <c r="E69" s="4">
        <v>0</v>
      </c>
      <c r="F69" s="4">
        <v>0</v>
      </c>
      <c r="G69" s="11" t="s">
        <v>61</v>
      </c>
    </row>
    <row r="70" spans="1:7" hidden="1" x14ac:dyDescent="0.3">
      <c r="A70" s="23" t="s">
        <v>943</v>
      </c>
      <c r="B70" s="9" t="s">
        <v>782</v>
      </c>
      <c r="C70" s="10" t="s">
        <v>819</v>
      </c>
      <c r="D70" s="11" t="s">
        <v>778</v>
      </c>
      <c r="E70" s="4">
        <v>0</v>
      </c>
      <c r="F70" s="4">
        <v>4497.2</v>
      </c>
      <c r="G70" s="11" t="s">
        <v>61</v>
      </c>
    </row>
    <row r="71" spans="1:7" hidden="1" x14ac:dyDescent="0.3">
      <c r="A71" s="23" t="s">
        <v>943</v>
      </c>
      <c r="B71" s="9" t="s">
        <v>782</v>
      </c>
      <c r="C71" s="10" t="s">
        <v>78</v>
      </c>
      <c r="D71" s="11" t="s">
        <v>778</v>
      </c>
      <c r="E71" s="4">
        <v>0</v>
      </c>
      <c r="F71" s="4">
        <v>0</v>
      </c>
      <c r="G71" s="11" t="s">
        <v>61</v>
      </c>
    </row>
    <row r="72" spans="1:7" hidden="1" x14ac:dyDescent="0.3">
      <c r="A72" s="23" t="s">
        <v>943</v>
      </c>
      <c r="B72" s="9" t="s">
        <v>782</v>
      </c>
      <c r="C72" s="10" t="s">
        <v>382</v>
      </c>
      <c r="D72" s="11" t="s">
        <v>778</v>
      </c>
      <c r="E72" s="4">
        <v>481775.26</v>
      </c>
      <c r="F72" s="4">
        <v>0</v>
      </c>
      <c r="G72" s="11" t="s">
        <v>61</v>
      </c>
    </row>
    <row r="73" spans="1:7" hidden="1" x14ac:dyDescent="0.3">
      <c r="A73" s="23" t="s">
        <v>943</v>
      </c>
      <c r="B73" s="9" t="s">
        <v>782</v>
      </c>
      <c r="C73" s="10" t="s">
        <v>382</v>
      </c>
      <c r="D73" s="11" t="s">
        <v>778</v>
      </c>
      <c r="E73" s="4">
        <v>6015108.3100000005</v>
      </c>
      <c r="F73" s="4">
        <v>150.48000000000002</v>
      </c>
      <c r="G73" s="11" t="s">
        <v>61</v>
      </c>
    </row>
    <row r="74" spans="1:7" hidden="1" x14ac:dyDescent="0.3">
      <c r="A74" s="23" t="s">
        <v>943</v>
      </c>
      <c r="B74" s="9" t="s">
        <v>782</v>
      </c>
      <c r="C74" s="10" t="s">
        <v>382</v>
      </c>
      <c r="D74" s="11" t="s">
        <v>778</v>
      </c>
      <c r="E74" s="4">
        <v>1445098.94</v>
      </c>
      <c r="F74" s="4">
        <v>0.01</v>
      </c>
      <c r="G74" s="11" t="s">
        <v>61</v>
      </c>
    </row>
    <row r="75" spans="1:7" hidden="1" x14ac:dyDescent="0.3">
      <c r="A75" s="23" t="s">
        <v>943</v>
      </c>
      <c r="B75" s="9" t="s">
        <v>782</v>
      </c>
      <c r="C75" s="10" t="s">
        <v>81</v>
      </c>
      <c r="D75" s="11" t="s">
        <v>778</v>
      </c>
      <c r="E75" s="4">
        <v>0</v>
      </c>
      <c r="F75" s="4">
        <v>0</v>
      </c>
      <c r="G75" s="11" t="s">
        <v>61</v>
      </c>
    </row>
    <row r="76" spans="1:7" hidden="1" x14ac:dyDescent="0.3">
      <c r="A76" s="23" t="s">
        <v>943</v>
      </c>
      <c r="B76" s="9" t="s">
        <v>782</v>
      </c>
      <c r="C76" s="10" t="s">
        <v>83</v>
      </c>
      <c r="D76" s="11" t="s">
        <v>778</v>
      </c>
      <c r="E76" s="4">
        <v>0</v>
      </c>
      <c r="F76" s="4">
        <v>0</v>
      </c>
      <c r="G76" s="11" t="s">
        <v>61</v>
      </c>
    </row>
    <row r="77" spans="1:7" hidden="1" x14ac:dyDescent="0.3">
      <c r="A77" s="23" t="s">
        <v>943</v>
      </c>
      <c r="B77" s="9" t="s">
        <v>782</v>
      </c>
      <c r="C77" s="10" t="s">
        <v>83</v>
      </c>
      <c r="D77" s="11" t="s">
        <v>778</v>
      </c>
      <c r="E77" s="4">
        <v>127750.82</v>
      </c>
      <c r="F77" s="4">
        <v>21.75</v>
      </c>
      <c r="G77" s="11" t="s">
        <v>61</v>
      </c>
    </row>
    <row r="78" spans="1:7" hidden="1" x14ac:dyDescent="0.3">
      <c r="A78" s="23" t="s">
        <v>943</v>
      </c>
      <c r="B78" s="9" t="s">
        <v>782</v>
      </c>
      <c r="C78" s="10" t="s">
        <v>83</v>
      </c>
      <c r="D78" s="11" t="s">
        <v>778</v>
      </c>
      <c r="E78" s="4">
        <v>6656.48</v>
      </c>
      <c r="F78" s="4">
        <v>0</v>
      </c>
      <c r="G78" s="11" t="s">
        <v>61</v>
      </c>
    </row>
    <row r="79" spans="1:7" hidden="1" x14ac:dyDescent="0.3">
      <c r="A79" s="23" t="s">
        <v>943</v>
      </c>
      <c r="B79" s="9" t="s">
        <v>782</v>
      </c>
      <c r="C79" s="10" t="s">
        <v>85</v>
      </c>
      <c r="D79" s="11" t="s">
        <v>778</v>
      </c>
      <c r="E79" s="4">
        <v>413.66</v>
      </c>
      <c r="F79" s="4">
        <v>0</v>
      </c>
      <c r="G79" s="11" t="s">
        <v>61</v>
      </c>
    </row>
    <row r="80" spans="1:7" hidden="1" x14ac:dyDescent="0.3">
      <c r="A80" s="23" t="s">
        <v>943</v>
      </c>
      <c r="B80" s="9" t="s">
        <v>782</v>
      </c>
      <c r="C80" s="10" t="s">
        <v>85</v>
      </c>
      <c r="D80" s="11" t="s">
        <v>778</v>
      </c>
      <c r="E80" s="4">
        <v>609993.63</v>
      </c>
      <c r="F80" s="4">
        <v>0</v>
      </c>
      <c r="G80" s="11" t="s">
        <v>61</v>
      </c>
    </row>
    <row r="81" spans="1:7" hidden="1" x14ac:dyDescent="0.3">
      <c r="A81" s="23" t="s">
        <v>943</v>
      </c>
      <c r="B81" s="9" t="s">
        <v>782</v>
      </c>
      <c r="C81" s="10" t="s">
        <v>87</v>
      </c>
      <c r="D81" s="11" t="s">
        <v>778</v>
      </c>
      <c r="E81" s="4">
        <v>0</v>
      </c>
      <c r="F81" s="4">
        <v>0</v>
      </c>
      <c r="G81" s="11" t="s">
        <v>88</v>
      </c>
    </row>
    <row r="82" spans="1:7" hidden="1" x14ac:dyDescent="0.3">
      <c r="A82" s="23" t="s">
        <v>943</v>
      </c>
      <c r="B82" s="9" t="s">
        <v>782</v>
      </c>
      <c r="C82" s="10" t="s">
        <v>387</v>
      </c>
      <c r="D82" s="11" t="s">
        <v>778</v>
      </c>
      <c r="E82" s="4">
        <v>113780</v>
      </c>
      <c r="F82" s="4">
        <v>0</v>
      </c>
      <c r="G82" s="11" t="s">
        <v>88</v>
      </c>
    </row>
    <row r="83" spans="1:7" x14ac:dyDescent="0.3">
      <c r="A83" s="18" t="s">
        <v>960</v>
      </c>
      <c r="B83" s="9" t="s">
        <v>783</v>
      </c>
      <c r="C83" s="10" t="s">
        <v>820</v>
      </c>
      <c r="D83" s="11" t="s">
        <v>778</v>
      </c>
      <c r="E83" s="4">
        <v>0</v>
      </c>
      <c r="F83" s="4">
        <v>0</v>
      </c>
      <c r="G83" s="11" t="s">
        <v>88</v>
      </c>
    </row>
    <row r="84" spans="1:7" x14ac:dyDescent="0.3">
      <c r="A84" s="18" t="s">
        <v>960</v>
      </c>
      <c r="B84" s="9" t="s">
        <v>783</v>
      </c>
      <c r="C84" s="10" t="s">
        <v>821</v>
      </c>
      <c r="D84" s="11" t="s">
        <v>778</v>
      </c>
      <c r="E84" s="4">
        <v>145.83000000000001</v>
      </c>
      <c r="F84" s="4">
        <v>0</v>
      </c>
      <c r="G84" s="11" t="s">
        <v>88</v>
      </c>
    </row>
    <row r="85" spans="1:7" x14ac:dyDescent="0.3">
      <c r="A85" s="18" t="s">
        <v>960</v>
      </c>
      <c r="B85" s="9" t="s">
        <v>783</v>
      </c>
      <c r="C85" s="10" t="s">
        <v>90</v>
      </c>
      <c r="D85" s="11" t="s">
        <v>778</v>
      </c>
      <c r="E85" s="4">
        <v>0</v>
      </c>
      <c r="F85" s="4">
        <v>0</v>
      </c>
      <c r="G85" s="11" t="s">
        <v>388</v>
      </c>
    </row>
    <row r="86" spans="1:7" x14ac:dyDescent="0.3">
      <c r="A86" s="18" t="s">
        <v>960</v>
      </c>
      <c r="B86" s="9" t="s">
        <v>783</v>
      </c>
      <c r="C86" s="10" t="s">
        <v>822</v>
      </c>
      <c r="D86" s="11" t="s">
        <v>777</v>
      </c>
      <c r="E86" s="4">
        <v>0</v>
      </c>
      <c r="F86" s="4">
        <v>0</v>
      </c>
      <c r="G86" s="11" t="s">
        <v>88</v>
      </c>
    </row>
    <row r="87" spans="1:7" hidden="1" x14ac:dyDescent="0.3">
      <c r="A87" s="23" t="s">
        <v>943</v>
      </c>
      <c r="B87" s="9" t="s">
        <v>784</v>
      </c>
      <c r="C87" s="10" t="s">
        <v>92</v>
      </c>
      <c r="D87" s="11" t="s">
        <v>767</v>
      </c>
      <c r="E87" s="4">
        <v>127615.38</v>
      </c>
      <c r="F87" s="4">
        <v>76.080000000000013</v>
      </c>
      <c r="G87" s="11" t="s">
        <v>767</v>
      </c>
    </row>
    <row r="88" spans="1:7" hidden="1" x14ac:dyDescent="0.3">
      <c r="A88" s="23" t="s">
        <v>943</v>
      </c>
      <c r="B88" s="9" t="s">
        <v>784</v>
      </c>
      <c r="C88" s="10" t="s">
        <v>823</v>
      </c>
      <c r="D88" s="11" t="s">
        <v>768</v>
      </c>
      <c r="E88" s="4">
        <v>0</v>
      </c>
      <c r="F88" s="4">
        <v>0</v>
      </c>
      <c r="G88" s="11" t="s">
        <v>768</v>
      </c>
    </row>
    <row r="89" spans="1:7" hidden="1" x14ac:dyDescent="0.3">
      <c r="A89" s="23" t="s">
        <v>943</v>
      </c>
      <c r="B89" s="9" t="s">
        <v>784</v>
      </c>
      <c r="C89" s="10" t="s">
        <v>94</v>
      </c>
      <c r="D89" s="11" t="s">
        <v>769</v>
      </c>
      <c r="E89" s="4">
        <v>157049.24</v>
      </c>
      <c r="F89" s="4">
        <v>0</v>
      </c>
      <c r="G89" s="11" t="s">
        <v>769</v>
      </c>
    </row>
    <row r="90" spans="1:7" hidden="1" x14ac:dyDescent="0.3">
      <c r="A90" s="23" t="s">
        <v>943</v>
      </c>
      <c r="B90" s="9" t="s">
        <v>784</v>
      </c>
      <c r="C90" s="10" t="s">
        <v>824</v>
      </c>
      <c r="D90" s="11" t="s">
        <v>769</v>
      </c>
      <c r="E90" s="4">
        <v>0</v>
      </c>
      <c r="F90" s="4">
        <v>0</v>
      </c>
      <c r="G90" s="11" t="s">
        <v>769</v>
      </c>
    </row>
    <row r="91" spans="1:7" hidden="1" x14ac:dyDescent="0.3">
      <c r="A91" s="23" t="s">
        <v>943</v>
      </c>
      <c r="B91" s="9" t="s">
        <v>784</v>
      </c>
      <c r="C91" s="10" t="s">
        <v>96</v>
      </c>
      <c r="D91" s="11" t="s">
        <v>770</v>
      </c>
      <c r="E91" s="4">
        <v>501105.67</v>
      </c>
      <c r="F91" s="4">
        <v>0</v>
      </c>
      <c r="G91" s="11" t="s">
        <v>770</v>
      </c>
    </row>
    <row r="92" spans="1:7" hidden="1" x14ac:dyDescent="0.3">
      <c r="A92" s="23" t="s">
        <v>943</v>
      </c>
      <c r="B92" s="9" t="s">
        <v>784</v>
      </c>
      <c r="C92" s="10" t="s">
        <v>98</v>
      </c>
      <c r="D92" s="11" t="s">
        <v>770</v>
      </c>
      <c r="E92" s="4">
        <v>119892.89</v>
      </c>
      <c r="F92" s="4">
        <v>0</v>
      </c>
      <c r="G92" s="11" t="s">
        <v>770</v>
      </c>
    </row>
    <row r="93" spans="1:7" hidden="1" x14ac:dyDescent="0.3">
      <c r="A93" s="23" t="s">
        <v>943</v>
      </c>
      <c r="B93" s="9" t="s">
        <v>784</v>
      </c>
      <c r="C93" s="10" t="s">
        <v>825</v>
      </c>
      <c r="D93" s="11" t="s">
        <v>771</v>
      </c>
      <c r="E93" s="4">
        <v>0</v>
      </c>
      <c r="F93" s="4">
        <v>0</v>
      </c>
      <c r="G93" s="11" t="s">
        <v>771</v>
      </c>
    </row>
    <row r="94" spans="1:7" hidden="1" x14ac:dyDescent="0.3">
      <c r="A94" s="23" t="s">
        <v>943</v>
      </c>
      <c r="B94" s="9" t="s">
        <v>784</v>
      </c>
      <c r="C94" s="10" t="s">
        <v>100</v>
      </c>
      <c r="D94" s="11" t="s">
        <v>771</v>
      </c>
      <c r="E94" s="4">
        <v>0</v>
      </c>
      <c r="F94" s="4">
        <v>0</v>
      </c>
      <c r="G94" s="11" t="s">
        <v>771</v>
      </c>
    </row>
    <row r="95" spans="1:7" hidden="1" x14ac:dyDescent="0.3">
      <c r="A95" s="23" t="s">
        <v>943</v>
      </c>
      <c r="B95" s="9" t="s">
        <v>784</v>
      </c>
      <c r="C95" s="10" t="s">
        <v>102</v>
      </c>
      <c r="D95" s="11" t="s">
        <v>772</v>
      </c>
      <c r="E95" s="4">
        <v>556727.18999999994</v>
      </c>
      <c r="F95" s="4">
        <v>0</v>
      </c>
      <c r="G95" s="11" t="s">
        <v>772</v>
      </c>
    </row>
    <row r="96" spans="1:7" hidden="1" x14ac:dyDescent="0.3">
      <c r="A96" s="23" t="s">
        <v>943</v>
      </c>
      <c r="B96" s="9" t="s">
        <v>784</v>
      </c>
      <c r="C96" s="10" t="s">
        <v>104</v>
      </c>
      <c r="D96" s="11" t="s">
        <v>772</v>
      </c>
      <c r="E96" s="4">
        <v>0</v>
      </c>
      <c r="F96" s="4">
        <v>0</v>
      </c>
      <c r="G96" s="11" t="s">
        <v>772</v>
      </c>
    </row>
    <row r="97" spans="1:7" hidden="1" x14ac:dyDescent="0.3">
      <c r="A97" s="23" t="s">
        <v>943</v>
      </c>
      <c r="B97" s="9" t="s">
        <v>784</v>
      </c>
      <c r="C97" s="10" t="s">
        <v>106</v>
      </c>
      <c r="D97" s="11" t="s">
        <v>773</v>
      </c>
      <c r="E97" s="4">
        <v>510805.73</v>
      </c>
      <c r="F97" s="4">
        <v>372.05</v>
      </c>
      <c r="G97" s="11" t="s">
        <v>773</v>
      </c>
    </row>
    <row r="98" spans="1:7" hidden="1" x14ac:dyDescent="0.3">
      <c r="A98" s="23" t="s">
        <v>943</v>
      </c>
      <c r="B98" s="9" t="s">
        <v>784</v>
      </c>
      <c r="C98" s="10" t="s">
        <v>108</v>
      </c>
      <c r="D98" s="11" t="s">
        <v>773</v>
      </c>
      <c r="E98" s="4">
        <v>0</v>
      </c>
      <c r="F98" s="4">
        <v>0</v>
      </c>
      <c r="G98" s="11" t="s">
        <v>773</v>
      </c>
    </row>
    <row r="99" spans="1:7" hidden="1" x14ac:dyDescent="0.3">
      <c r="A99" s="23" t="s">
        <v>943</v>
      </c>
      <c r="B99" s="9" t="s">
        <v>785</v>
      </c>
      <c r="C99" s="10" t="s">
        <v>390</v>
      </c>
      <c r="D99" s="11" t="s">
        <v>778</v>
      </c>
      <c r="E99" s="4">
        <v>10636.23</v>
      </c>
      <c r="F99" s="4">
        <v>0</v>
      </c>
      <c r="G99" s="11" t="s">
        <v>388</v>
      </c>
    </row>
    <row r="100" spans="1:7" hidden="1" x14ac:dyDescent="0.3">
      <c r="A100" s="23" t="s">
        <v>943</v>
      </c>
      <c r="B100" s="9" t="s">
        <v>785</v>
      </c>
      <c r="C100" s="10" t="s">
        <v>390</v>
      </c>
      <c r="D100" s="11" t="s">
        <v>778</v>
      </c>
      <c r="E100" s="4">
        <v>0</v>
      </c>
      <c r="F100" s="4">
        <v>0</v>
      </c>
      <c r="G100" s="11" t="s">
        <v>388</v>
      </c>
    </row>
    <row r="101" spans="1:7" hidden="1" x14ac:dyDescent="0.3">
      <c r="A101" s="23" t="s">
        <v>943</v>
      </c>
      <c r="B101" s="9" t="s">
        <v>391</v>
      </c>
      <c r="C101" s="10" t="s">
        <v>110</v>
      </c>
      <c r="D101" s="11" t="s">
        <v>778</v>
      </c>
      <c r="E101" s="4">
        <v>23530.54</v>
      </c>
      <c r="F101" s="4">
        <v>0</v>
      </c>
      <c r="G101" s="11" t="s">
        <v>388</v>
      </c>
    </row>
    <row r="102" spans="1:7" hidden="1" x14ac:dyDescent="0.3">
      <c r="A102" s="23" t="s">
        <v>943</v>
      </c>
      <c r="B102" s="9" t="s">
        <v>391</v>
      </c>
      <c r="C102" s="10" t="s">
        <v>110</v>
      </c>
      <c r="D102" s="11" t="s">
        <v>778</v>
      </c>
      <c r="E102" s="4">
        <v>0</v>
      </c>
      <c r="F102" s="4">
        <v>0</v>
      </c>
      <c r="G102" s="11" t="s">
        <v>388</v>
      </c>
    </row>
    <row r="103" spans="1:7" hidden="1" x14ac:dyDescent="0.3">
      <c r="A103" s="23" t="s">
        <v>943</v>
      </c>
      <c r="B103" s="9" t="s">
        <v>391</v>
      </c>
      <c r="C103" s="10" t="s">
        <v>111</v>
      </c>
      <c r="D103" s="11" t="s">
        <v>778</v>
      </c>
      <c r="E103" s="4">
        <v>0</v>
      </c>
      <c r="F103" s="4">
        <v>0</v>
      </c>
      <c r="G103" s="11" t="s">
        <v>61</v>
      </c>
    </row>
    <row r="104" spans="1:7" hidden="1" x14ac:dyDescent="0.3">
      <c r="A104" s="23" t="s">
        <v>943</v>
      </c>
      <c r="B104" s="9" t="s">
        <v>391</v>
      </c>
      <c r="C104" s="10" t="s">
        <v>394</v>
      </c>
      <c r="D104" s="11" t="s">
        <v>778</v>
      </c>
      <c r="E104" s="4">
        <v>28238.41</v>
      </c>
      <c r="F104" s="4">
        <v>0</v>
      </c>
      <c r="G104" s="11" t="s">
        <v>61</v>
      </c>
    </row>
    <row r="105" spans="1:7" hidden="1" x14ac:dyDescent="0.3">
      <c r="A105" s="23" t="s">
        <v>943</v>
      </c>
      <c r="B105" s="9" t="s">
        <v>391</v>
      </c>
      <c r="C105" s="10" t="s">
        <v>111</v>
      </c>
      <c r="D105" s="11" t="s">
        <v>778</v>
      </c>
      <c r="E105" s="4">
        <v>58300.78</v>
      </c>
      <c r="F105" s="4">
        <v>0</v>
      </c>
      <c r="G105" s="11" t="s">
        <v>61</v>
      </c>
    </row>
    <row r="106" spans="1:7" hidden="1" x14ac:dyDescent="0.3">
      <c r="A106" s="23" t="s">
        <v>943</v>
      </c>
      <c r="B106" s="9" t="s">
        <v>391</v>
      </c>
      <c r="C106" s="10" t="s">
        <v>826</v>
      </c>
      <c r="D106" s="11" t="s">
        <v>778</v>
      </c>
      <c r="E106" s="4">
        <v>0</v>
      </c>
      <c r="F106" s="4">
        <v>0</v>
      </c>
      <c r="G106" s="11" t="s">
        <v>61</v>
      </c>
    </row>
    <row r="107" spans="1:7" hidden="1" x14ac:dyDescent="0.3">
      <c r="A107" s="23" t="s">
        <v>943</v>
      </c>
      <c r="B107" s="9" t="s">
        <v>391</v>
      </c>
      <c r="C107" s="10" t="s">
        <v>113</v>
      </c>
      <c r="D107" s="11" t="s">
        <v>778</v>
      </c>
      <c r="E107" s="4">
        <v>12630.32</v>
      </c>
      <c r="F107" s="4">
        <v>0</v>
      </c>
      <c r="G107" s="11" t="s">
        <v>61</v>
      </c>
    </row>
    <row r="108" spans="1:7" hidden="1" x14ac:dyDescent="0.3">
      <c r="A108" s="23" t="s">
        <v>943</v>
      </c>
      <c r="B108" s="9" t="s">
        <v>391</v>
      </c>
      <c r="C108" s="10" t="s">
        <v>397</v>
      </c>
      <c r="D108" s="11" t="s">
        <v>778</v>
      </c>
      <c r="E108" s="4">
        <v>15715.49</v>
      </c>
      <c r="F108" s="4">
        <v>0</v>
      </c>
      <c r="G108" s="11" t="s">
        <v>388</v>
      </c>
    </row>
    <row r="109" spans="1:7" hidden="1" x14ac:dyDescent="0.3">
      <c r="A109" s="23" t="s">
        <v>943</v>
      </c>
      <c r="B109" s="9" t="s">
        <v>391</v>
      </c>
      <c r="C109" s="10" t="s">
        <v>114</v>
      </c>
      <c r="D109" s="11" t="s">
        <v>778</v>
      </c>
      <c r="E109" s="4">
        <v>24584.6</v>
      </c>
      <c r="F109" s="4">
        <v>0</v>
      </c>
      <c r="G109" s="11" t="s">
        <v>61</v>
      </c>
    </row>
    <row r="110" spans="1:7" hidden="1" x14ac:dyDescent="0.3">
      <c r="A110" s="23" t="s">
        <v>943</v>
      </c>
      <c r="B110" s="9" t="s">
        <v>391</v>
      </c>
      <c r="C110" s="10" t="s">
        <v>827</v>
      </c>
      <c r="D110" s="11" t="s">
        <v>778</v>
      </c>
      <c r="E110" s="4">
        <v>0</v>
      </c>
      <c r="F110" s="4">
        <v>0</v>
      </c>
      <c r="G110" s="11" t="s">
        <v>61</v>
      </c>
    </row>
    <row r="111" spans="1:7" hidden="1" x14ac:dyDescent="0.3">
      <c r="A111" s="23" t="s">
        <v>943</v>
      </c>
      <c r="B111" s="9" t="s">
        <v>391</v>
      </c>
      <c r="C111" s="10" t="s">
        <v>115</v>
      </c>
      <c r="D111" s="11" t="s">
        <v>778</v>
      </c>
      <c r="E111" s="4">
        <v>31043.7</v>
      </c>
      <c r="F111" s="4">
        <v>0</v>
      </c>
      <c r="G111" s="11" t="s">
        <v>61</v>
      </c>
    </row>
    <row r="112" spans="1:7" hidden="1" x14ac:dyDescent="0.3">
      <c r="A112" s="23" t="s">
        <v>943</v>
      </c>
      <c r="B112" s="9" t="s">
        <v>391</v>
      </c>
      <c r="C112" s="10" t="s">
        <v>115</v>
      </c>
      <c r="D112" s="11" t="s">
        <v>778</v>
      </c>
      <c r="E112" s="4">
        <v>0</v>
      </c>
      <c r="F112" s="4">
        <v>0</v>
      </c>
      <c r="G112" s="11" t="s">
        <v>61</v>
      </c>
    </row>
    <row r="113" spans="1:7" hidden="1" x14ac:dyDescent="0.3">
      <c r="A113" s="23" t="s">
        <v>943</v>
      </c>
      <c r="B113" s="9" t="s">
        <v>391</v>
      </c>
      <c r="C113" s="10" t="s">
        <v>828</v>
      </c>
      <c r="D113" s="11" t="s">
        <v>778</v>
      </c>
      <c r="E113" s="4">
        <v>4000</v>
      </c>
      <c r="F113" s="4">
        <v>0</v>
      </c>
      <c r="G113" s="11" t="s">
        <v>88</v>
      </c>
    </row>
    <row r="114" spans="1:7" hidden="1" x14ac:dyDescent="0.3">
      <c r="A114" s="23" t="s">
        <v>943</v>
      </c>
      <c r="B114" s="9" t="s">
        <v>391</v>
      </c>
      <c r="C114" s="10" t="s">
        <v>829</v>
      </c>
      <c r="D114" s="11" t="s">
        <v>778</v>
      </c>
      <c r="E114" s="4">
        <v>0</v>
      </c>
      <c r="F114" s="4">
        <v>0</v>
      </c>
      <c r="G114" s="11" t="s">
        <v>61</v>
      </c>
    </row>
    <row r="115" spans="1:7" hidden="1" x14ac:dyDescent="0.3">
      <c r="A115" s="23" t="s">
        <v>943</v>
      </c>
      <c r="B115" s="9" t="s">
        <v>391</v>
      </c>
      <c r="C115" s="10" t="s">
        <v>830</v>
      </c>
      <c r="D115" s="11" t="s">
        <v>778</v>
      </c>
      <c r="E115" s="4">
        <v>0</v>
      </c>
      <c r="F115" s="4">
        <v>0</v>
      </c>
      <c r="G115" s="11" t="s">
        <v>88</v>
      </c>
    </row>
    <row r="116" spans="1:7" hidden="1" x14ac:dyDescent="0.3">
      <c r="A116" s="23" t="s">
        <v>943</v>
      </c>
      <c r="B116" s="9" t="s">
        <v>391</v>
      </c>
      <c r="C116" s="10" t="s">
        <v>117</v>
      </c>
      <c r="D116" s="11" t="s">
        <v>778</v>
      </c>
      <c r="E116" s="4">
        <v>0</v>
      </c>
      <c r="F116" s="4">
        <v>0</v>
      </c>
      <c r="G116" s="11" t="s">
        <v>64</v>
      </c>
    </row>
    <row r="117" spans="1:7" hidden="1" x14ac:dyDescent="0.3">
      <c r="A117" s="23" t="s">
        <v>943</v>
      </c>
      <c r="B117" s="9" t="s">
        <v>391</v>
      </c>
      <c r="C117" s="10" t="s">
        <v>117</v>
      </c>
      <c r="D117" s="11" t="s">
        <v>778</v>
      </c>
      <c r="E117" s="4">
        <v>12126.1</v>
      </c>
      <c r="F117" s="4">
        <v>0</v>
      </c>
      <c r="G117" s="11" t="s">
        <v>64</v>
      </c>
    </row>
    <row r="118" spans="1:7" hidden="1" x14ac:dyDescent="0.3">
      <c r="A118" s="23" t="s">
        <v>943</v>
      </c>
      <c r="B118" s="9" t="s">
        <v>391</v>
      </c>
      <c r="C118" s="10" t="s">
        <v>118</v>
      </c>
      <c r="D118" s="11" t="s">
        <v>778</v>
      </c>
      <c r="E118" s="4">
        <v>0</v>
      </c>
      <c r="F118" s="4">
        <v>0</v>
      </c>
      <c r="G118" s="11" t="s">
        <v>88</v>
      </c>
    </row>
    <row r="119" spans="1:7" hidden="1" x14ac:dyDescent="0.3">
      <c r="A119" s="23" t="s">
        <v>943</v>
      </c>
      <c r="B119" s="9" t="s">
        <v>391</v>
      </c>
      <c r="C119" s="10" t="s">
        <v>118</v>
      </c>
      <c r="D119" s="11" t="s">
        <v>778</v>
      </c>
      <c r="E119" s="4">
        <v>6152.23</v>
      </c>
      <c r="F119" s="4">
        <v>0</v>
      </c>
      <c r="G119" s="11" t="s">
        <v>88</v>
      </c>
    </row>
    <row r="120" spans="1:7" hidden="1" x14ac:dyDescent="0.3">
      <c r="A120" s="23" t="s">
        <v>943</v>
      </c>
      <c r="B120" s="9" t="s">
        <v>391</v>
      </c>
      <c r="C120" s="10" t="s">
        <v>831</v>
      </c>
      <c r="D120" s="11" t="s">
        <v>778</v>
      </c>
      <c r="E120" s="4">
        <v>0</v>
      </c>
      <c r="F120" s="4">
        <v>0</v>
      </c>
      <c r="G120" s="11" t="s">
        <v>88</v>
      </c>
    </row>
    <row r="121" spans="1:7" hidden="1" x14ac:dyDescent="0.3">
      <c r="A121" s="23" t="s">
        <v>943</v>
      </c>
      <c r="B121" s="9" t="s">
        <v>391</v>
      </c>
      <c r="C121" s="10" t="s">
        <v>120</v>
      </c>
      <c r="D121" s="11" t="s">
        <v>778</v>
      </c>
      <c r="E121" s="4">
        <v>23826.25</v>
      </c>
      <c r="F121" s="4">
        <v>0</v>
      </c>
      <c r="G121" s="11" t="s">
        <v>88</v>
      </c>
    </row>
    <row r="122" spans="1:7" hidden="1" x14ac:dyDescent="0.3">
      <c r="A122" s="23" t="s">
        <v>943</v>
      </c>
      <c r="B122" s="9" t="s">
        <v>391</v>
      </c>
      <c r="C122" s="10" t="s">
        <v>121</v>
      </c>
      <c r="D122" s="11" t="s">
        <v>778</v>
      </c>
      <c r="E122" s="4">
        <v>0</v>
      </c>
      <c r="F122" s="4">
        <v>0</v>
      </c>
      <c r="G122" s="11" t="s">
        <v>61</v>
      </c>
    </row>
    <row r="123" spans="1:7" hidden="1" x14ac:dyDescent="0.3">
      <c r="A123" s="23" t="s">
        <v>943</v>
      </c>
      <c r="B123" s="9" t="s">
        <v>391</v>
      </c>
      <c r="C123" s="10" t="s">
        <v>121</v>
      </c>
      <c r="D123" s="11" t="s">
        <v>778</v>
      </c>
      <c r="E123" s="4">
        <v>20722.05</v>
      </c>
      <c r="F123" s="4">
        <v>0</v>
      </c>
      <c r="G123" s="11" t="s">
        <v>61</v>
      </c>
    </row>
    <row r="124" spans="1:7" hidden="1" x14ac:dyDescent="0.3">
      <c r="A124" s="23" t="s">
        <v>943</v>
      </c>
      <c r="B124" s="9" t="s">
        <v>391</v>
      </c>
      <c r="C124" s="10" t="s">
        <v>122</v>
      </c>
      <c r="D124" s="11" t="s">
        <v>778</v>
      </c>
      <c r="E124" s="4">
        <v>0</v>
      </c>
      <c r="F124" s="4">
        <v>0</v>
      </c>
      <c r="G124" s="11" t="s">
        <v>61</v>
      </c>
    </row>
    <row r="125" spans="1:7" hidden="1" x14ac:dyDescent="0.3">
      <c r="A125" s="23" t="s">
        <v>943</v>
      </c>
      <c r="B125" s="9" t="s">
        <v>391</v>
      </c>
      <c r="C125" s="10" t="s">
        <v>122</v>
      </c>
      <c r="D125" s="11" t="s">
        <v>778</v>
      </c>
      <c r="E125" s="4">
        <v>27450</v>
      </c>
      <c r="F125" s="4">
        <v>0</v>
      </c>
      <c r="G125" s="11" t="s">
        <v>61</v>
      </c>
    </row>
    <row r="126" spans="1:7" hidden="1" x14ac:dyDescent="0.3">
      <c r="A126" s="23" t="s">
        <v>943</v>
      </c>
      <c r="B126" s="9" t="s">
        <v>391</v>
      </c>
      <c r="C126" s="10" t="s">
        <v>122</v>
      </c>
      <c r="D126" s="11" t="s">
        <v>778</v>
      </c>
      <c r="E126" s="4">
        <v>0</v>
      </c>
      <c r="F126" s="4">
        <v>0</v>
      </c>
      <c r="G126" s="11" t="s">
        <v>61</v>
      </c>
    </row>
    <row r="127" spans="1:7" hidden="1" x14ac:dyDescent="0.3">
      <c r="A127" s="23" t="s">
        <v>943</v>
      </c>
      <c r="B127" s="9" t="s">
        <v>391</v>
      </c>
      <c r="C127" s="10" t="s">
        <v>124</v>
      </c>
      <c r="D127" s="11" t="s">
        <v>778</v>
      </c>
      <c r="E127" s="4">
        <v>0</v>
      </c>
      <c r="F127" s="4">
        <v>0</v>
      </c>
      <c r="G127" s="11"/>
    </row>
    <row r="128" spans="1:7" hidden="1" x14ac:dyDescent="0.3">
      <c r="A128" s="23" t="s">
        <v>943</v>
      </c>
      <c r="B128" s="9" t="s">
        <v>391</v>
      </c>
      <c r="C128" s="10" t="s">
        <v>406</v>
      </c>
      <c r="D128" s="11" t="s">
        <v>778</v>
      </c>
      <c r="E128" s="4">
        <v>38916.43</v>
      </c>
      <c r="F128" s="4">
        <v>0</v>
      </c>
      <c r="G128" s="11" t="s">
        <v>64</v>
      </c>
    </row>
    <row r="129" spans="1:7" hidden="1" x14ac:dyDescent="0.3">
      <c r="A129" s="23" t="s">
        <v>943</v>
      </c>
      <c r="B129" s="9" t="s">
        <v>391</v>
      </c>
      <c r="C129" s="10" t="s">
        <v>408</v>
      </c>
      <c r="D129" s="11" t="s">
        <v>778</v>
      </c>
      <c r="E129" s="4">
        <v>0</v>
      </c>
      <c r="F129" s="4">
        <v>0</v>
      </c>
      <c r="G129" s="11" t="s">
        <v>88</v>
      </c>
    </row>
    <row r="130" spans="1:7" hidden="1" x14ac:dyDescent="0.3">
      <c r="A130" s="23" t="s">
        <v>943</v>
      </c>
      <c r="B130" s="9" t="s">
        <v>391</v>
      </c>
      <c r="C130" s="10" t="s">
        <v>126</v>
      </c>
      <c r="D130" s="11" t="s">
        <v>772</v>
      </c>
      <c r="E130" s="4">
        <v>0</v>
      </c>
      <c r="F130" s="4">
        <v>0</v>
      </c>
      <c r="G130" s="11" t="s">
        <v>772</v>
      </c>
    </row>
    <row r="131" spans="1:7" hidden="1" x14ac:dyDescent="0.3">
      <c r="A131" s="23" t="s">
        <v>943</v>
      </c>
      <c r="B131" s="9" t="s">
        <v>391</v>
      </c>
      <c r="C131" s="10" t="s">
        <v>128</v>
      </c>
      <c r="D131" s="11" t="s">
        <v>773</v>
      </c>
      <c r="E131" s="4">
        <v>18893.02</v>
      </c>
      <c r="F131" s="4">
        <v>0</v>
      </c>
      <c r="G131" s="11" t="s">
        <v>773</v>
      </c>
    </row>
    <row r="132" spans="1:7" hidden="1" x14ac:dyDescent="0.3">
      <c r="A132" s="23" t="s">
        <v>943</v>
      </c>
      <c r="B132" s="9" t="s">
        <v>391</v>
      </c>
      <c r="C132" s="10" t="s">
        <v>832</v>
      </c>
      <c r="D132" s="11" t="s">
        <v>773</v>
      </c>
      <c r="E132" s="4">
        <v>0</v>
      </c>
      <c r="F132" s="4">
        <v>0</v>
      </c>
      <c r="G132" s="11" t="s">
        <v>773</v>
      </c>
    </row>
    <row r="133" spans="1:7" hidden="1" x14ac:dyDescent="0.3">
      <c r="A133" s="25" t="s">
        <v>944</v>
      </c>
      <c r="B133" s="9" t="s">
        <v>129</v>
      </c>
      <c r="C133" s="10" t="s">
        <v>410</v>
      </c>
      <c r="D133" s="11" t="s">
        <v>774</v>
      </c>
      <c r="E133" s="4">
        <v>0</v>
      </c>
      <c r="F133" s="4">
        <v>1459.64</v>
      </c>
      <c r="G133" s="11" t="s">
        <v>774</v>
      </c>
    </row>
    <row r="134" spans="1:7" hidden="1" x14ac:dyDescent="0.3">
      <c r="A134" s="25" t="s">
        <v>944</v>
      </c>
      <c r="B134" s="9" t="s">
        <v>129</v>
      </c>
      <c r="C134" s="10" t="s">
        <v>833</v>
      </c>
      <c r="D134" s="11" t="s">
        <v>774</v>
      </c>
      <c r="E134" s="4">
        <v>519039.03</v>
      </c>
      <c r="F134" s="4">
        <v>0</v>
      </c>
      <c r="G134" s="11" t="s">
        <v>774</v>
      </c>
    </row>
    <row r="135" spans="1:7" hidden="1" x14ac:dyDescent="0.3">
      <c r="A135" s="25" t="s">
        <v>944</v>
      </c>
      <c r="B135" s="9" t="s">
        <v>129</v>
      </c>
      <c r="C135" s="10" t="s">
        <v>834</v>
      </c>
      <c r="D135" s="11" t="s">
        <v>774</v>
      </c>
      <c r="E135" s="4">
        <v>0</v>
      </c>
      <c r="F135" s="4">
        <v>0</v>
      </c>
      <c r="G135" s="11" t="s">
        <v>774</v>
      </c>
    </row>
    <row r="136" spans="1:7" hidden="1" x14ac:dyDescent="0.3">
      <c r="A136" s="23" t="s">
        <v>943</v>
      </c>
      <c r="B136" s="9" t="s">
        <v>130</v>
      </c>
      <c r="C136" s="10" t="s">
        <v>131</v>
      </c>
      <c r="D136" s="11" t="s">
        <v>778</v>
      </c>
      <c r="E136" s="4">
        <v>0</v>
      </c>
      <c r="F136" s="4">
        <v>0</v>
      </c>
      <c r="G136" s="11" t="s">
        <v>64</v>
      </c>
    </row>
    <row r="137" spans="1:7" hidden="1" x14ac:dyDescent="0.3">
      <c r="A137" s="23" t="s">
        <v>943</v>
      </c>
      <c r="B137" s="9" t="s">
        <v>130</v>
      </c>
      <c r="C137" s="10" t="s">
        <v>131</v>
      </c>
      <c r="D137" s="11" t="s">
        <v>778</v>
      </c>
      <c r="E137" s="4">
        <v>12700</v>
      </c>
      <c r="F137" s="4">
        <v>0</v>
      </c>
      <c r="G137" s="11" t="s">
        <v>64</v>
      </c>
    </row>
    <row r="138" spans="1:7" hidden="1" x14ac:dyDescent="0.3">
      <c r="A138" s="23" t="s">
        <v>943</v>
      </c>
      <c r="B138" s="9" t="s">
        <v>130</v>
      </c>
      <c r="C138" s="10" t="s">
        <v>133</v>
      </c>
      <c r="D138" s="11" t="s">
        <v>778</v>
      </c>
      <c r="E138" s="4">
        <v>0</v>
      </c>
      <c r="F138" s="4">
        <v>0</v>
      </c>
      <c r="G138" s="11" t="s">
        <v>88</v>
      </c>
    </row>
    <row r="139" spans="1:7" hidden="1" x14ac:dyDescent="0.3">
      <c r="A139" s="23" t="s">
        <v>943</v>
      </c>
      <c r="B139" s="9" t="s">
        <v>130</v>
      </c>
      <c r="C139" s="10" t="s">
        <v>835</v>
      </c>
      <c r="D139" s="11" t="s">
        <v>778</v>
      </c>
      <c r="E139" s="4">
        <v>9095.4599999999991</v>
      </c>
      <c r="F139" s="4">
        <v>0</v>
      </c>
      <c r="G139" s="11" t="s">
        <v>88</v>
      </c>
    </row>
    <row r="140" spans="1:7" hidden="1" x14ac:dyDescent="0.3">
      <c r="A140" s="23" t="s">
        <v>943</v>
      </c>
      <c r="B140" s="9" t="s">
        <v>130</v>
      </c>
      <c r="C140" s="10" t="s">
        <v>414</v>
      </c>
      <c r="D140" s="11" t="s">
        <v>778</v>
      </c>
      <c r="E140" s="4">
        <v>9157</v>
      </c>
      <c r="F140" s="4">
        <v>0</v>
      </c>
      <c r="G140" s="11" t="s">
        <v>88</v>
      </c>
    </row>
    <row r="141" spans="1:7" hidden="1" x14ac:dyDescent="0.3">
      <c r="A141" s="23" t="s">
        <v>943</v>
      </c>
      <c r="B141" s="9" t="s">
        <v>130</v>
      </c>
      <c r="C141" s="10" t="s">
        <v>136</v>
      </c>
      <c r="D141" s="11" t="s">
        <v>778</v>
      </c>
      <c r="E141" s="4">
        <v>0</v>
      </c>
      <c r="F141" s="4">
        <v>0</v>
      </c>
      <c r="G141" s="11" t="s">
        <v>388</v>
      </c>
    </row>
    <row r="142" spans="1:7" hidden="1" x14ac:dyDescent="0.3">
      <c r="A142" s="23" t="s">
        <v>943</v>
      </c>
      <c r="B142" s="9" t="s">
        <v>130</v>
      </c>
      <c r="C142" s="10" t="s">
        <v>836</v>
      </c>
      <c r="D142" s="11" t="s">
        <v>778</v>
      </c>
      <c r="E142" s="4">
        <v>2000</v>
      </c>
      <c r="F142" s="4">
        <v>0</v>
      </c>
      <c r="G142" s="11" t="s">
        <v>88</v>
      </c>
    </row>
    <row r="143" spans="1:7" hidden="1" x14ac:dyDescent="0.3">
      <c r="A143" s="23" t="s">
        <v>943</v>
      </c>
      <c r="B143" s="9" t="s">
        <v>130</v>
      </c>
      <c r="C143" s="10" t="s">
        <v>138</v>
      </c>
      <c r="D143" s="11" t="s">
        <v>778</v>
      </c>
      <c r="E143" s="4">
        <v>0</v>
      </c>
      <c r="F143" s="4">
        <v>0</v>
      </c>
      <c r="G143" s="11" t="s">
        <v>88</v>
      </c>
    </row>
    <row r="144" spans="1:7" hidden="1" x14ac:dyDescent="0.3">
      <c r="A144" s="23" t="s">
        <v>943</v>
      </c>
      <c r="B144" s="9" t="s">
        <v>130</v>
      </c>
      <c r="C144" s="10" t="s">
        <v>140</v>
      </c>
      <c r="D144" s="11" t="s">
        <v>775</v>
      </c>
      <c r="E144" s="4">
        <v>0</v>
      </c>
      <c r="F144" s="4">
        <v>0</v>
      </c>
      <c r="G144" s="11" t="s">
        <v>775</v>
      </c>
    </row>
    <row r="145" spans="1:7" hidden="1" x14ac:dyDescent="0.3">
      <c r="A145" s="23" t="s">
        <v>943</v>
      </c>
      <c r="B145" s="9" t="s">
        <v>130</v>
      </c>
      <c r="C145" s="10" t="s">
        <v>416</v>
      </c>
      <c r="D145" s="11" t="s">
        <v>769</v>
      </c>
      <c r="E145" s="4">
        <v>19143.68</v>
      </c>
      <c r="F145" s="4">
        <v>0</v>
      </c>
      <c r="G145" s="11" t="s">
        <v>769</v>
      </c>
    </row>
    <row r="146" spans="1:7" hidden="1" x14ac:dyDescent="0.3">
      <c r="A146" s="23" t="s">
        <v>943</v>
      </c>
      <c r="B146" s="9" t="s">
        <v>141</v>
      </c>
      <c r="C146" s="10" t="s">
        <v>418</v>
      </c>
      <c r="D146" s="11" t="s">
        <v>778</v>
      </c>
      <c r="E146" s="4">
        <v>0</v>
      </c>
      <c r="F146" s="4">
        <v>0</v>
      </c>
      <c r="G146" s="11" t="s">
        <v>10</v>
      </c>
    </row>
    <row r="147" spans="1:7" hidden="1" x14ac:dyDescent="0.3">
      <c r="A147" s="23" t="s">
        <v>943</v>
      </c>
      <c r="B147" s="9" t="s">
        <v>141</v>
      </c>
      <c r="C147" s="10" t="s">
        <v>142</v>
      </c>
      <c r="D147" s="11" t="s">
        <v>778</v>
      </c>
      <c r="E147" s="4">
        <v>1244.4000000000001</v>
      </c>
      <c r="F147" s="4">
        <v>0</v>
      </c>
      <c r="G147" s="11" t="s">
        <v>10</v>
      </c>
    </row>
    <row r="148" spans="1:7" hidden="1" x14ac:dyDescent="0.3">
      <c r="A148" s="23" t="s">
        <v>943</v>
      </c>
      <c r="B148" s="9" t="s">
        <v>141</v>
      </c>
      <c r="C148" s="10" t="s">
        <v>420</v>
      </c>
      <c r="D148" s="11" t="s">
        <v>778</v>
      </c>
      <c r="E148" s="4">
        <v>6000</v>
      </c>
      <c r="F148" s="4">
        <v>0</v>
      </c>
      <c r="G148" s="11" t="s">
        <v>88</v>
      </c>
    </row>
    <row r="149" spans="1:7" hidden="1" x14ac:dyDescent="0.3">
      <c r="A149" s="23" t="s">
        <v>943</v>
      </c>
      <c r="B149" s="9" t="s">
        <v>141</v>
      </c>
      <c r="C149" s="10" t="s">
        <v>143</v>
      </c>
      <c r="D149" s="11" t="s">
        <v>778</v>
      </c>
      <c r="E149" s="4">
        <v>0</v>
      </c>
      <c r="F149" s="4">
        <v>0</v>
      </c>
      <c r="G149" s="11" t="s">
        <v>61</v>
      </c>
    </row>
    <row r="150" spans="1:7" hidden="1" x14ac:dyDescent="0.3">
      <c r="A150" s="23" t="s">
        <v>943</v>
      </c>
      <c r="B150" s="9" t="s">
        <v>141</v>
      </c>
      <c r="C150" s="10" t="s">
        <v>143</v>
      </c>
      <c r="D150" s="11" t="s">
        <v>778</v>
      </c>
      <c r="E150" s="4">
        <v>20000</v>
      </c>
      <c r="F150" s="4">
        <v>0</v>
      </c>
      <c r="G150" s="11" t="s">
        <v>61</v>
      </c>
    </row>
    <row r="151" spans="1:7" hidden="1" x14ac:dyDescent="0.3">
      <c r="A151" s="23" t="s">
        <v>943</v>
      </c>
      <c r="B151" s="9" t="s">
        <v>141</v>
      </c>
      <c r="C151" s="10" t="s">
        <v>423</v>
      </c>
      <c r="D151" s="11" t="s">
        <v>778</v>
      </c>
      <c r="E151" s="4">
        <v>0</v>
      </c>
      <c r="F151" s="4">
        <v>0</v>
      </c>
      <c r="G151" s="11" t="s">
        <v>388</v>
      </c>
    </row>
    <row r="152" spans="1:7" hidden="1" x14ac:dyDescent="0.3">
      <c r="A152" s="23" t="s">
        <v>943</v>
      </c>
      <c r="B152" s="9" t="s">
        <v>141</v>
      </c>
      <c r="C152" s="10" t="s">
        <v>837</v>
      </c>
      <c r="D152" s="11" t="s">
        <v>778</v>
      </c>
      <c r="E152" s="4">
        <v>20000</v>
      </c>
      <c r="F152" s="4">
        <v>0</v>
      </c>
      <c r="G152" s="11" t="s">
        <v>388</v>
      </c>
    </row>
    <row r="153" spans="1:7" hidden="1" x14ac:dyDescent="0.3">
      <c r="A153" s="23" t="s">
        <v>943</v>
      </c>
      <c r="B153" s="9" t="s">
        <v>141</v>
      </c>
      <c r="C153" s="10" t="s">
        <v>838</v>
      </c>
      <c r="D153" s="11" t="s">
        <v>778</v>
      </c>
      <c r="E153" s="4">
        <v>10000</v>
      </c>
      <c r="F153" s="4">
        <v>0</v>
      </c>
      <c r="G153" s="11" t="s">
        <v>61</v>
      </c>
    </row>
    <row r="154" spans="1:7" hidden="1" x14ac:dyDescent="0.3">
      <c r="A154" s="23" t="s">
        <v>943</v>
      </c>
      <c r="B154" s="9" t="s">
        <v>141</v>
      </c>
      <c r="C154" s="10" t="s">
        <v>145</v>
      </c>
      <c r="D154" s="11" t="s">
        <v>768</v>
      </c>
      <c r="E154" s="4">
        <v>0</v>
      </c>
      <c r="F154" s="4">
        <v>16.489999999999998</v>
      </c>
      <c r="G154" s="11" t="s">
        <v>768</v>
      </c>
    </row>
    <row r="155" spans="1:7" hidden="1" x14ac:dyDescent="0.3">
      <c r="A155" s="23" t="s">
        <v>943</v>
      </c>
      <c r="B155" s="9" t="s">
        <v>141</v>
      </c>
      <c r="C155" s="10" t="s">
        <v>425</v>
      </c>
      <c r="D155" s="11" t="s">
        <v>768</v>
      </c>
      <c r="E155" s="4">
        <v>68569.87</v>
      </c>
      <c r="F155" s="4">
        <v>0</v>
      </c>
      <c r="G155" s="11" t="s">
        <v>768</v>
      </c>
    </row>
    <row r="156" spans="1:7" hidden="1" x14ac:dyDescent="0.3">
      <c r="A156" s="23" t="s">
        <v>943</v>
      </c>
      <c r="B156" s="9" t="s">
        <v>147</v>
      </c>
      <c r="C156" s="10" t="s">
        <v>148</v>
      </c>
      <c r="D156" s="11" t="s">
        <v>778</v>
      </c>
      <c r="E156" s="4">
        <v>0</v>
      </c>
      <c r="F156" s="4">
        <v>0</v>
      </c>
      <c r="G156" s="11" t="s">
        <v>388</v>
      </c>
    </row>
    <row r="157" spans="1:7" hidden="1" x14ac:dyDescent="0.3">
      <c r="A157" s="23" t="s">
        <v>943</v>
      </c>
      <c r="B157" s="9" t="s">
        <v>147</v>
      </c>
      <c r="C157" s="10" t="s">
        <v>148</v>
      </c>
      <c r="D157" s="11" t="s">
        <v>778</v>
      </c>
      <c r="E157" s="4">
        <v>28779.77</v>
      </c>
      <c r="F157" s="4">
        <v>0</v>
      </c>
      <c r="G157" s="11" t="s">
        <v>388</v>
      </c>
    </row>
    <row r="158" spans="1:7" hidden="1" x14ac:dyDescent="0.3">
      <c r="A158" s="23" t="s">
        <v>943</v>
      </c>
      <c r="B158" s="9" t="s">
        <v>147</v>
      </c>
      <c r="C158" s="10" t="s">
        <v>149</v>
      </c>
      <c r="D158" s="11" t="s">
        <v>778</v>
      </c>
      <c r="E158" s="4">
        <v>3000</v>
      </c>
      <c r="F158" s="4">
        <v>0</v>
      </c>
      <c r="G158" s="11" t="s">
        <v>64</v>
      </c>
    </row>
    <row r="159" spans="1:7" hidden="1" x14ac:dyDescent="0.3">
      <c r="A159" s="23" t="s">
        <v>943</v>
      </c>
      <c r="B159" s="9" t="s">
        <v>147</v>
      </c>
      <c r="C159" s="10" t="s">
        <v>839</v>
      </c>
      <c r="D159" s="11" t="s">
        <v>778</v>
      </c>
      <c r="E159" s="4">
        <v>0</v>
      </c>
      <c r="F159" s="4">
        <v>0</v>
      </c>
      <c r="G159" s="11" t="s">
        <v>57</v>
      </c>
    </row>
    <row r="160" spans="1:7" hidden="1" x14ac:dyDescent="0.3">
      <c r="A160" s="23" t="s">
        <v>943</v>
      </c>
      <c r="B160" s="9" t="s">
        <v>147</v>
      </c>
      <c r="C160" s="10" t="s">
        <v>428</v>
      </c>
      <c r="D160" s="11" t="s">
        <v>778</v>
      </c>
      <c r="E160" s="4">
        <v>1388.86</v>
      </c>
      <c r="F160" s="4">
        <v>0</v>
      </c>
      <c r="G160" s="11" t="s">
        <v>88</v>
      </c>
    </row>
    <row r="161" spans="1:7" hidden="1" x14ac:dyDescent="0.3">
      <c r="A161" s="23" t="s">
        <v>943</v>
      </c>
      <c r="B161" s="9" t="s">
        <v>147</v>
      </c>
      <c r="C161" s="10" t="s">
        <v>840</v>
      </c>
      <c r="D161" s="11" t="s">
        <v>778</v>
      </c>
      <c r="E161" s="4">
        <v>0</v>
      </c>
      <c r="F161" s="4">
        <v>0</v>
      </c>
      <c r="G161" s="11" t="s">
        <v>88</v>
      </c>
    </row>
    <row r="162" spans="1:7" hidden="1" x14ac:dyDescent="0.3">
      <c r="A162" s="23" t="s">
        <v>943</v>
      </c>
      <c r="B162" s="9" t="s">
        <v>147</v>
      </c>
      <c r="C162" s="10" t="s">
        <v>151</v>
      </c>
      <c r="D162" s="11" t="s">
        <v>778</v>
      </c>
      <c r="E162" s="4">
        <v>0</v>
      </c>
      <c r="F162" s="4">
        <v>0</v>
      </c>
      <c r="G162" s="11" t="s">
        <v>88</v>
      </c>
    </row>
    <row r="163" spans="1:7" hidden="1" x14ac:dyDescent="0.3">
      <c r="A163" s="23" t="s">
        <v>943</v>
      </c>
      <c r="B163" s="9" t="s">
        <v>147</v>
      </c>
      <c r="C163" s="10" t="s">
        <v>153</v>
      </c>
      <c r="D163" s="11" t="s">
        <v>778</v>
      </c>
      <c r="E163" s="4">
        <v>0</v>
      </c>
      <c r="F163" s="4">
        <v>0</v>
      </c>
      <c r="G163" s="11" t="s">
        <v>64</v>
      </c>
    </row>
    <row r="164" spans="1:7" hidden="1" x14ac:dyDescent="0.3">
      <c r="A164" s="23" t="s">
        <v>943</v>
      </c>
      <c r="B164" s="9" t="s">
        <v>147</v>
      </c>
      <c r="C164" s="10" t="s">
        <v>153</v>
      </c>
      <c r="D164" s="11" t="s">
        <v>778</v>
      </c>
      <c r="E164" s="4">
        <v>19410.95</v>
      </c>
      <c r="F164" s="4">
        <v>0</v>
      </c>
      <c r="G164" s="11" t="s">
        <v>64</v>
      </c>
    </row>
    <row r="165" spans="1:7" hidden="1" x14ac:dyDescent="0.3">
      <c r="A165" s="23" t="s">
        <v>943</v>
      </c>
      <c r="B165" s="9" t="s">
        <v>147</v>
      </c>
      <c r="C165" s="10" t="s">
        <v>153</v>
      </c>
      <c r="D165" s="11" t="s">
        <v>778</v>
      </c>
      <c r="E165" s="4">
        <v>0</v>
      </c>
      <c r="F165" s="4">
        <v>0</v>
      </c>
      <c r="G165" s="11" t="s">
        <v>64</v>
      </c>
    </row>
    <row r="166" spans="1:7" hidden="1" x14ac:dyDescent="0.3">
      <c r="A166" s="23" t="s">
        <v>943</v>
      </c>
      <c r="B166" s="9" t="s">
        <v>147</v>
      </c>
      <c r="C166" s="10" t="s">
        <v>430</v>
      </c>
      <c r="D166" s="11" t="s">
        <v>778</v>
      </c>
      <c r="E166" s="4">
        <v>0</v>
      </c>
      <c r="F166" s="4">
        <v>0</v>
      </c>
      <c r="G166" s="11" t="s">
        <v>57</v>
      </c>
    </row>
    <row r="167" spans="1:7" hidden="1" x14ac:dyDescent="0.3">
      <c r="A167" s="23" t="s">
        <v>943</v>
      </c>
      <c r="B167" s="9" t="s">
        <v>147</v>
      </c>
      <c r="C167" s="10" t="s">
        <v>841</v>
      </c>
      <c r="D167" s="11" t="s">
        <v>778</v>
      </c>
      <c r="E167" s="4">
        <v>0</v>
      </c>
      <c r="F167" s="4">
        <v>0</v>
      </c>
      <c r="G167" s="11" t="s">
        <v>57</v>
      </c>
    </row>
    <row r="168" spans="1:7" hidden="1" x14ac:dyDescent="0.3">
      <c r="A168" s="23" t="s">
        <v>943</v>
      </c>
      <c r="B168" s="9" t="s">
        <v>147</v>
      </c>
      <c r="C168" s="10" t="s">
        <v>841</v>
      </c>
      <c r="D168" s="11" t="s">
        <v>778</v>
      </c>
      <c r="E168" s="4">
        <v>31237.7</v>
      </c>
      <c r="F168" s="4">
        <v>0</v>
      </c>
      <c r="G168" s="11" t="s">
        <v>57</v>
      </c>
    </row>
    <row r="169" spans="1:7" hidden="1" x14ac:dyDescent="0.3">
      <c r="A169" s="23" t="s">
        <v>943</v>
      </c>
      <c r="B169" s="9" t="s">
        <v>147</v>
      </c>
      <c r="C169" s="10" t="s">
        <v>432</v>
      </c>
      <c r="D169" s="11" t="s">
        <v>778</v>
      </c>
      <c r="E169" s="4">
        <v>1964.11</v>
      </c>
      <c r="F169" s="4">
        <v>0</v>
      </c>
      <c r="G169" s="11" t="s">
        <v>57</v>
      </c>
    </row>
    <row r="170" spans="1:7" hidden="1" x14ac:dyDescent="0.3">
      <c r="A170" s="23" t="s">
        <v>943</v>
      </c>
      <c r="B170" s="9" t="s">
        <v>147</v>
      </c>
      <c r="C170" s="10" t="s">
        <v>842</v>
      </c>
      <c r="D170" s="11" t="s">
        <v>778</v>
      </c>
      <c r="E170" s="4">
        <v>15213.92</v>
      </c>
      <c r="F170" s="4">
        <v>0</v>
      </c>
      <c r="G170" s="11" t="s">
        <v>57</v>
      </c>
    </row>
    <row r="171" spans="1:7" hidden="1" x14ac:dyDescent="0.3">
      <c r="A171" s="23" t="s">
        <v>943</v>
      </c>
      <c r="B171" s="9" t="s">
        <v>147</v>
      </c>
      <c r="C171" s="10" t="s">
        <v>843</v>
      </c>
      <c r="D171" s="11" t="s">
        <v>778</v>
      </c>
      <c r="E171" s="4">
        <v>0</v>
      </c>
      <c r="F171" s="4">
        <v>0</v>
      </c>
      <c r="G171" s="11" t="s">
        <v>57</v>
      </c>
    </row>
    <row r="172" spans="1:7" hidden="1" x14ac:dyDescent="0.3">
      <c r="A172" s="23" t="s">
        <v>943</v>
      </c>
      <c r="B172" s="9" t="s">
        <v>147</v>
      </c>
      <c r="C172" s="10" t="s">
        <v>844</v>
      </c>
      <c r="D172" s="11" t="s">
        <v>778</v>
      </c>
      <c r="E172" s="4">
        <v>0</v>
      </c>
      <c r="F172" s="4">
        <v>0</v>
      </c>
      <c r="G172" s="11" t="s">
        <v>61</v>
      </c>
    </row>
    <row r="173" spans="1:7" hidden="1" x14ac:dyDescent="0.3">
      <c r="A173" s="23" t="s">
        <v>943</v>
      </c>
      <c r="B173" s="9" t="s">
        <v>147</v>
      </c>
      <c r="C173" s="10" t="s">
        <v>154</v>
      </c>
      <c r="D173" s="11" t="s">
        <v>778</v>
      </c>
      <c r="E173" s="4">
        <v>11901.5</v>
      </c>
      <c r="F173" s="4">
        <v>0</v>
      </c>
      <c r="G173" s="11" t="s">
        <v>61</v>
      </c>
    </row>
    <row r="174" spans="1:7" hidden="1" x14ac:dyDescent="0.3">
      <c r="A174" s="23" t="s">
        <v>943</v>
      </c>
      <c r="B174" s="9" t="s">
        <v>147</v>
      </c>
      <c r="C174" s="10" t="s">
        <v>435</v>
      </c>
      <c r="D174" s="11" t="s">
        <v>778</v>
      </c>
      <c r="E174" s="4">
        <v>2000</v>
      </c>
      <c r="F174" s="4">
        <v>0</v>
      </c>
      <c r="G174" s="11" t="s">
        <v>61</v>
      </c>
    </row>
    <row r="175" spans="1:7" hidden="1" x14ac:dyDescent="0.3">
      <c r="A175" s="23" t="s">
        <v>943</v>
      </c>
      <c r="B175" s="9" t="s">
        <v>147</v>
      </c>
      <c r="C175" s="10" t="s">
        <v>435</v>
      </c>
      <c r="D175" s="11" t="s">
        <v>778</v>
      </c>
      <c r="E175" s="4">
        <v>5868.17</v>
      </c>
      <c r="F175" s="4">
        <v>0</v>
      </c>
      <c r="G175" s="11" t="s">
        <v>61</v>
      </c>
    </row>
    <row r="176" spans="1:7" hidden="1" x14ac:dyDescent="0.3">
      <c r="A176" s="23" t="s">
        <v>943</v>
      </c>
      <c r="B176" s="9" t="s">
        <v>147</v>
      </c>
      <c r="C176" s="10" t="s">
        <v>845</v>
      </c>
      <c r="D176" s="11" t="s">
        <v>778</v>
      </c>
      <c r="E176" s="4">
        <v>0</v>
      </c>
      <c r="F176" s="4">
        <v>0</v>
      </c>
      <c r="G176" s="11" t="s">
        <v>61</v>
      </c>
    </row>
    <row r="177" spans="1:7" hidden="1" x14ac:dyDescent="0.3">
      <c r="A177" s="23" t="s">
        <v>943</v>
      </c>
      <c r="B177" s="9" t="s">
        <v>147</v>
      </c>
      <c r="C177" s="10" t="s">
        <v>437</v>
      </c>
      <c r="D177" s="11" t="s">
        <v>778</v>
      </c>
      <c r="E177" s="4">
        <v>0</v>
      </c>
      <c r="F177" s="4">
        <v>0</v>
      </c>
      <c r="G177" s="11" t="s">
        <v>61</v>
      </c>
    </row>
    <row r="178" spans="1:7" hidden="1" x14ac:dyDescent="0.3">
      <c r="A178" s="23" t="s">
        <v>943</v>
      </c>
      <c r="B178" s="9" t="s">
        <v>147</v>
      </c>
      <c r="C178" s="10" t="s">
        <v>846</v>
      </c>
      <c r="D178" s="11" t="s">
        <v>778</v>
      </c>
      <c r="E178" s="4">
        <v>14821.73</v>
      </c>
      <c r="F178" s="4">
        <v>0</v>
      </c>
      <c r="G178" s="11" t="s">
        <v>61</v>
      </c>
    </row>
    <row r="179" spans="1:7" hidden="1" x14ac:dyDescent="0.3">
      <c r="A179" s="23" t="s">
        <v>943</v>
      </c>
      <c r="B179" s="9" t="s">
        <v>147</v>
      </c>
      <c r="C179" s="10" t="s">
        <v>156</v>
      </c>
      <c r="D179" s="11" t="s">
        <v>778</v>
      </c>
      <c r="E179" s="4">
        <v>0</v>
      </c>
      <c r="F179" s="4">
        <v>0</v>
      </c>
      <c r="G179" s="11" t="s">
        <v>57</v>
      </c>
    </row>
    <row r="180" spans="1:7" hidden="1" x14ac:dyDescent="0.3">
      <c r="A180" s="23" t="s">
        <v>943</v>
      </c>
      <c r="B180" s="9" t="s">
        <v>147</v>
      </c>
      <c r="C180" s="10" t="s">
        <v>847</v>
      </c>
      <c r="D180" s="11" t="s">
        <v>778</v>
      </c>
      <c r="E180" s="4">
        <v>41681.18</v>
      </c>
      <c r="F180" s="4">
        <v>0</v>
      </c>
      <c r="G180" s="11" t="s">
        <v>57</v>
      </c>
    </row>
    <row r="181" spans="1:7" hidden="1" x14ac:dyDescent="0.3">
      <c r="A181" s="23" t="s">
        <v>943</v>
      </c>
      <c r="B181" s="9" t="s">
        <v>147</v>
      </c>
      <c r="C181" s="10" t="s">
        <v>158</v>
      </c>
      <c r="D181" s="11" t="s">
        <v>778</v>
      </c>
      <c r="E181" s="4">
        <v>0</v>
      </c>
      <c r="F181" s="4">
        <v>0</v>
      </c>
      <c r="G181" s="11" t="s">
        <v>61</v>
      </c>
    </row>
    <row r="182" spans="1:7" hidden="1" x14ac:dyDescent="0.3">
      <c r="A182" s="23" t="s">
        <v>943</v>
      </c>
      <c r="B182" s="9" t="s">
        <v>147</v>
      </c>
      <c r="C182" s="10" t="s">
        <v>158</v>
      </c>
      <c r="D182" s="11" t="s">
        <v>778</v>
      </c>
      <c r="E182" s="4">
        <v>110261.91</v>
      </c>
      <c r="F182" s="4">
        <v>0</v>
      </c>
      <c r="G182" s="11" t="s">
        <v>61</v>
      </c>
    </row>
    <row r="183" spans="1:7" hidden="1" x14ac:dyDescent="0.3">
      <c r="A183" s="23" t="s">
        <v>943</v>
      </c>
      <c r="B183" s="9" t="s">
        <v>147</v>
      </c>
      <c r="C183" s="10" t="s">
        <v>158</v>
      </c>
      <c r="D183" s="11" t="s">
        <v>778</v>
      </c>
      <c r="E183" s="4">
        <v>0</v>
      </c>
      <c r="F183" s="4">
        <v>0</v>
      </c>
      <c r="G183" s="11" t="s">
        <v>61</v>
      </c>
    </row>
    <row r="184" spans="1:7" hidden="1" x14ac:dyDescent="0.3">
      <c r="A184" s="23" t="s">
        <v>943</v>
      </c>
      <c r="B184" s="9" t="s">
        <v>147</v>
      </c>
      <c r="C184" s="10" t="s">
        <v>160</v>
      </c>
      <c r="D184" s="11" t="s">
        <v>778</v>
      </c>
      <c r="E184" s="4">
        <v>0</v>
      </c>
      <c r="F184" s="4">
        <v>0</v>
      </c>
      <c r="G184" s="11" t="s">
        <v>64</v>
      </c>
    </row>
    <row r="185" spans="1:7" hidden="1" x14ac:dyDescent="0.3">
      <c r="A185" s="23" t="s">
        <v>943</v>
      </c>
      <c r="B185" s="9" t="s">
        <v>147</v>
      </c>
      <c r="C185" s="10" t="s">
        <v>160</v>
      </c>
      <c r="D185" s="11" t="s">
        <v>778</v>
      </c>
      <c r="E185" s="4">
        <v>19646.5</v>
      </c>
      <c r="F185" s="4">
        <v>0</v>
      </c>
      <c r="G185" s="11" t="s">
        <v>64</v>
      </c>
    </row>
    <row r="186" spans="1:7" hidden="1" x14ac:dyDescent="0.3">
      <c r="A186" s="23" t="s">
        <v>943</v>
      </c>
      <c r="B186" s="9" t="s">
        <v>147</v>
      </c>
      <c r="C186" s="10" t="s">
        <v>162</v>
      </c>
      <c r="D186" s="11" t="s">
        <v>778</v>
      </c>
      <c r="E186" s="4">
        <v>0</v>
      </c>
      <c r="F186" s="4">
        <v>0</v>
      </c>
      <c r="G186" s="11" t="s">
        <v>61</v>
      </c>
    </row>
    <row r="187" spans="1:7" hidden="1" x14ac:dyDescent="0.3">
      <c r="A187" s="23" t="s">
        <v>943</v>
      </c>
      <c r="B187" s="9" t="s">
        <v>147</v>
      </c>
      <c r="C187" s="10" t="s">
        <v>848</v>
      </c>
      <c r="D187" s="11" t="s">
        <v>778</v>
      </c>
      <c r="E187" s="4">
        <v>72473.08</v>
      </c>
      <c r="F187" s="4">
        <v>0</v>
      </c>
      <c r="G187" s="11" t="s">
        <v>61</v>
      </c>
    </row>
    <row r="188" spans="1:7" hidden="1" x14ac:dyDescent="0.3">
      <c r="A188" s="23" t="s">
        <v>943</v>
      </c>
      <c r="B188" s="9" t="s">
        <v>147</v>
      </c>
      <c r="C188" s="10" t="s">
        <v>133</v>
      </c>
      <c r="D188" s="11" t="s">
        <v>778</v>
      </c>
      <c r="E188" s="4">
        <v>0</v>
      </c>
      <c r="F188" s="4">
        <v>0</v>
      </c>
      <c r="G188" s="11" t="s">
        <v>88</v>
      </c>
    </row>
    <row r="189" spans="1:7" hidden="1" x14ac:dyDescent="0.3">
      <c r="A189" s="23" t="s">
        <v>943</v>
      </c>
      <c r="B189" s="9" t="s">
        <v>147</v>
      </c>
      <c r="C189" s="10" t="s">
        <v>133</v>
      </c>
      <c r="D189" s="11" t="s">
        <v>778</v>
      </c>
      <c r="E189" s="4">
        <v>0</v>
      </c>
      <c r="F189" s="4">
        <v>0</v>
      </c>
      <c r="G189" s="11" t="s">
        <v>88</v>
      </c>
    </row>
    <row r="190" spans="1:7" hidden="1" x14ac:dyDescent="0.3">
      <c r="A190" s="23" t="s">
        <v>943</v>
      </c>
      <c r="B190" s="9" t="s">
        <v>147</v>
      </c>
      <c r="C190" s="10" t="s">
        <v>133</v>
      </c>
      <c r="D190" s="11" t="s">
        <v>778</v>
      </c>
      <c r="E190" s="4">
        <v>19173.27</v>
      </c>
      <c r="F190" s="4">
        <v>0</v>
      </c>
      <c r="G190" s="11" t="s">
        <v>88</v>
      </c>
    </row>
    <row r="191" spans="1:7" hidden="1" x14ac:dyDescent="0.3">
      <c r="A191" s="23" t="s">
        <v>943</v>
      </c>
      <c r="B191" s="9" t="s">
        <v>147</v>
      </c>
      <c r="C191" s="10" t="s">
        <v>133</v>
      </c>
      <c r="D191" s="11" t="s">
        <v>778</v>
      </c>
      <c r="E191" s="4">
        <v>0</v>
      </c>
      <c r="F191" s="4">
        <v>0</v>
      </c>
      <c r="G191" s="11" t="s">
        <v>88</v>
      </c>
    </row>
    <row r="192" spans="1:7" hidden="1" x14ac:dyDescent="0.3">
      <c r="A192" s="23" t="s">
        <v>943</v>
      </c>
      <c r="B192" s="9" t="s">
        <v>147</v>
      </c>
      <c r="C192" s="10" t="s">
        <v>166</v>
      </c>
      <c r="D192" s="11" t="s">
        <v>778</v>
      </c>
      <c r="E192" s="4">
        <v>14658.85</v>
      </c>
      <c r="F192" s="4">
        <v>0</v>
      </c>
      <c r="G192" s="11" t="s">
        <v>88</v>
      </c>
    </row>
    <row r="193" spans="1:7" hidden="1" x14ac:dyDescent="0.3">
      <c r="A193" s="23" t="s">
        <v>943</v>
      </c>
      <c r="B193" s="9" t="s">
        <v>147</v>
      </c>
      <c r="C193" s="10" t="s">
        <v>849</v>
      </c>
      <c r="D193" s="11" t="s">
        <v>778</v>
      </c>
      <c r="E193" s="4">
        <v>0</v>
      </c>
      <c r="F193" s="4">
        <v>0</v>
      </c>
      <c r="G193" s="11" t="s">
        <v>88</v>
      </c>
    </row>
    <row r="194" spans="1:7" hidden="1" x14ac:dyDescent="0.3">
      <c r="A194" s="23" t="s">
        <v>943</v>
      </c>
      <c r="B194" s="9" t="s">
        <v>147</v>
      </c>
      <c r="C194" s="10" t="s">
        <v>167</v>
      </c>
      <c r="D194" s="11" t="s">
        <v>778</v>
      </c>
      <c r="E194" s="4">
        <v>3433.02</v>
      </c>
      <c r="F194" s="4">
        <v>0</v>
      </c>
      <c r="G194" s="11" t="s">
        <v>61</v>
      </c>
    </row>
    <row r="195" spans="1:7" hidden="1" x14ac:dyDescent="0.3">
      <c r="A195" s="23" t="s">
        <v>943</v>
      </c>
      <c r="B195" s="9" t="s">
        <v>147</v>
      </c>
      <c r="C195" s="10" t="s">
        <v>850</v>
      </c>
      <c r="D195" s="11" t="s">
        <v>778</v>
      </c>
      <c r="E195" s="4">
        <v>0</v>
      </c>
      <c r="F195" s="4">
        <v>0</v>
      </c>
      <c r="G195" s="11" t="s">
        <v>57</v>
      </c>
    </row>
    <row r="196" spans="1:7" hidden="1" x14ac:dyDescent="0.3">
      <c r="A196" s="23" t="s">
        <v>943</v>
      </c>
      <c r="B196" s="9" t="s">
        <v>147</v>
      </c>
      <c r="C196" s="10" t="s">
        <v>851</v>
      </c>
      <c r="D196" s="11" t="s">
        <v>778</v>
      </c>
      <c r="E196" s="4">
        <v>38527.79</v>
      </c>
      <c r="F196" s="4">
        <v>0</v>
      </c>
      <c r="G196" s="11" t="s">
        <v>388</v>
      </c>
    </row>
    <row r="197" spans="1:7" hidden="1" x14ac:dyDescent="0.3">
      <c r="A197" s="23" t="s">
        <v>943</v>
      </c>
      <c r="B197" s="9" t="s">
        <v>147</v>
      </c>
      <c r="C197" s="10" t="s">
        <v>441</v>
      </c>
      <c r="D197" s="11" t="s">
        <v>778</v>
      </c>
      <c r="E197" s="4">
        <v>0</v>
      </c>
      <c r="F197" s="4">
        <v>0</v>
      </c>
      <c r="G197" s="11" t="s">
        <v>57</v>
      </c>
    </row>
    <row r="198" spans="1:7" hidden="1" x14ac:dyDescent="0.3">
      <c r="A198" s="23" t="s">
        <v>943</v>
      </c>
      <c r="B198" s="9" t="s">
        <v>147</v>
      </c>
      <c r="C198" s="10" t="s">
        <v>852</v>
      </c>
      <c r="D198" s="11" t="s">
        <v>778</v>
      </c>
      <c r="E198" s="4">
        <v>13132.29</v>
      </c>
      <c r="F198" s="4">
        <v>0</v>
      </c>
      <c r="G198" s="11" t="s">
        <v>57</v>
      </c>
    </row>
    <row r="199" spans="1:7" hidden="1" x14ac:dyDescent="0.3">
      <c r="A199" s="23" t="s">
        <v>943</v>
      </c>
      <c r="B199" s="9" t="s">
        <v>147</v>
      </c>
      <c r="C199" s="10" t="s">
        <v>168</v>
      </c>
      <c r="D199" s="11" t="s">
        <v>778</v>
      </c>
      <c r="E199" s="4">
        <v>0</v>
      </c>
      <c r="F199" s="4">
        <v>0</v>
      </c>
      <c r="G199" s="11" t="s">
        <v>57</v>
      </c>
    </row>
    <row r="200" spans="1:7" hidden="1" x14ac:dyDescent="0.3">
      <c r="A200" s="23" t="s">
        <v>943</v>
      </c>
      <c r="B200" s="9" t="s">
        <v>147</v>
      </c>
      <c r="C200" s="10" t="s">
        <v>444</v>
      </c>
      <c r="D200" s="11" t="s">
        <v>778</v>
      </c>
      <c r="E200" s="4">
        <v>0</v>
      </c>
      <c r="F200" s="4">
        <v>0</v>
      </c>
      <c r="G200" s="11" t="s">
        <v>61</v>
      </c>
    </row>
    <row r="201" spans="1:7" hidden="1" x14ac:dyDescent="0.3">
      <c r="A201" s="23" t="s">
        <v>943</v>
      </c>
      <c r="B201" s="9" t="s">
        <v>147</v>
      </c>
      <c r="C201" s="10" t="s">
        <v>853</v>
      </c>
      <c r="D201" s="11" t="s">
        <v>778</v>
      </c>
      <c r="E201" s="4">
        <v>17648.34</v>
      </c>
      <c r="F201" s="4">
        <v>0</v>
      </c>
      <c r="G201" s="11" t="s">
        <v>388</v>
      </c>
    </row>
    <row r="202" spans="1:7" hidden="1" x14ac:dyDescent="0.3">
      <c r="A202" s="23" t="s">
        <v>943</v>
      </c>
      <c r="B202" s="9" t="s">
        <v>147</v>
      </c>
      <c r="C202" s="10" t="s">
        <v>854</v>
      </c>
      <c r="D202" s="11" t="s">
        <v>778</v>
      </c>
      <c r="E202" s="4">
        <v>2118.0300000000002</v>
      </c>
      <c r="F202" s="4">
        <v>0</v>
      </c>
      <c r="G202" s="11" t="s">
        <v>57</v>
      </c>
    </row>
    <row r="203" spans="1:7" hidden="1" x14ac:dyDescent="0.3">
      <c r="A203" s="23" t="s">
        <v>943</v>
      </c>
      <c r="B203" s="9" t="s">
        <v>147</v>
      </c>
      <c r="C203" s="10" t="s">
        <v>854</v>
      </c>
      <c r="D203" s="11" t="s">
        <v>778</v>
      </c>
      <c r="E203" s="4">
        <v>0</v>
      </c>
      <c r="F203" s="4">
        <v>0</v>
      </c>
      <c r="G203" s="11" t="s">
        <v>57</v>
      </c>
    </row>
    <row r="204" spans="1:7" hidden="1" x14ac:dyDescent="0.3">
      <c r="A204" s="23" t="s">
        <v>943</v>
      </c>
      <c r="B204" s="9" t="s">
        <v>169</v>
      </c>
      <c r="C204" s="10" t="s">
        <v>446</v>
      </c>
      <c r="D204" s="11" t="s">
        <v>778</v>
      </c>
      <c r="E204" s="4">
        <v>11250.3</v>
      </c>
      <c r="F204" s="4">
        <v>0</v>
      </c>
      <c r="G204" s="11" t="s">
        <v>88</v>
      </c>
    </row>
    <row r="205" spans="1:7" hidden="1" x14ac:dyDescent="0.3">
      <c r="A205" s="23" t="s">
        <v>943</v>
      </c>
      <c r="B205" s="9" t="s">
        <v>169</v>
      </c>
      <c r="C205" s="10" t="s">
        <v>446</v>
      </c>
      <c r="D205" s="11" t="s">
        <v>778</v>
      </c>
      <c r="E205" s="4">
        <v>2434.11</v>
      </c>
      <c r="F205" s="4">
        <v>0</v>
      </c>
      <c r="G205" s="11" t="s">
        <v>88</v>
      </c>
    </row>
    <row r="206" spans="1:7" hidden="1" x14ac:dyDescent="0.3">
      <c r="A206" s="23" t="s">
        <v>943</v>
      </c>
      <c r="B206" s="9" t="s">
        <v>169</v>
      </c>
      <c r="C206" s="10" t="s">
        <v>171</v>
      </c>
      <c r="D206" s="11" t="s">
        <v>778</v>
      </c>
      <c r="E206" s="4">
        <v>0</v>
      </c>
      <c r="F206" s="4">
        <v>0</v>
      </c>
      <c r="G206" s="11" t="s">
        <v>61</v>
      </c>
    </row>
    <row r="207" spans="1:7" hidden="1" x14ac:dyDescent="0.3">
      <c r="A207" s="23" t="s">
        <v>943</v>
      </c>
      <c r="B207" s="9" t="s">
        <v>169</v>
      </c>
      <c r="C207" s="10" t="s">
        <v>171</v>
      </c>
      <c r="D207" s="11" t="s">
        <v>778</v>
      </c>
      <c r="E207" s="4">
        <v>0</v>
      </c>
      <c r="F207" s="4">
        <v>0</v>
      </c>
      <c r="G207" s="11" t="s">
        <v>61</v>
      </c>
    </row>
    <row r="208" spans="1:7" hidden="1" x14ac:dyDescent="0.3">
      <c r="A208" s="23" t="s">
        <v>943</v>
      </c>
      <c r="B208" s="9" t="s">
        <v>169</v>
      </c>
      <c r="C208" s="10" t="s">
        <v>173</v>
      </c>
      <c r="D208" s="11" t="s">
        <v>778</v>
      </c>
      <c r="E208" s="4">
        <v>7200</v>
      </c>
      <c r="F208" s="4">
        <v>0</v>
      </c>
      <c r="G208" s="11" t="s">
        <v>61</v>
      </c>
    </row>
    <row r="209" spans="1:7" hidden="1" x14ac:dyDescent="0.3">
      <c r="A209" s="23" t="s">
        <v>943</v>
      </c>
      <c r="B209" s="9" t="s">
        <v>169</v>
      </c>
      <c r="C209" s="10" t="s">
        <v>448</v>
      </c>
      <c r="D209" s="11" t="s">
        <v>778</v>
      </c>
      <c r="E209" s="4">
        <v>7433</v>
      </c>
      <c r="F209" s="4">
        <v>0</v>
      </c>
      <c r="G209" s="11" t="s">
        <v>61</v>
      </c>
    </row>
    <row r="210" spans="1:7" hidden="1" x14ac:dyDescent="0.3">
      <c r="A210" s="23" t="s">
        <v>943</v>
      </c>
      <c r="B210" s="9" t="s">
        <v>169</v>
      </c>
      <c r="C210" s="10" t="s">
        <v>855</v>
      </c>
      <c r="D210" s="11" t="s">
        <v>768</v>
      </c>
      <c r="E210" s="4">
        <v>0</v>
      </c>
      <c r="F210" s="4">
        <v>0</v>
      </c>
      <c r="G210" s="11" t="s">
        <v>768</v>
      </c>
    </row>
    <row r="211" spans="1:7" hidden="1" x14ac:dyDescent="0.3">
      <c r="A211" s="23" t="s">
        <v>943</v>
      </c>
      <c r="B211" s="9" t="s">
        <v>169</v>
      </c>
      <c r="C211" s="10" t="s">
        <v>450</v>
      </c>
      <c r="D211" s="11" t="s">
        <v>768</v>
      </c>
      <c r="E211" s="4">
        <v>27168.89</v>
      </c>
      <c r="F211" s="4">
        <v>0</v>
      </c>
      <c r="G211" s="11" t="s">
        <v>768</v>
      </c>
    </row>
    <row r="212" spans="1:7" hidden="1" x14ac:dyDescent="0.3">
      <c r="A212" s="23" t="s">
        <v>943</v>
      </c>
      <c r="B212" s="9" t="s">
        <v>169</v>
      </c>
      <c r="C212" s="10" t="s">
        <v>175</v>
      </c>
      <c r="D212" s="11" t="s">
        <v>774</v>
      </c>
      <c r="E212" s="4">
        <v>29913.42</v>
      </c>
      <c r="F212" s="4">
        <v>0</v>
      </c>
      <c r="G212" s="11" t="s">
        <v>774</v>
      </c>
    </row>
    <row r="213" spans="1:7" hidden="1" x14ac:dyDescent="0.3">
      <c r="A213" s="23" t="s">
        <v>943</v>
      </c>
      <c r="B213" s="9" t="s">
        <v>169</v>
      </c>
      <c r="C213" s="10" t="s">
        <v>177</v>
      </c>
      <c r="D213" s="11" t="s">
        <v>776</v>
      </c>
      <c r="E213" s="4">
        <v>0</v>
      </c>
      <c r="F213" s="4">
        <v>0</v>
      </c>
      <c r="G213" s="11" t="s">
        <v>776</v>
      </c>
    </row>
    <row r="214" spans="1:7" hidden="1" x14ac:dyDescent="0.3">
      <c r="A214" s="26" t="s">
        <v>945</v>
      </c>
      <c r="B214" s="9" t="s">
        <v>786</v>
      </c>
      <c r="C214" s="10" t="s">
        <v>856</v>
      </c>
      <c r="D214" s="11" t="s">
        <v>778</v>
      </c>
      <c r="E214" s="4">
        <v>34423</v>
      </c>
      <c r="F214" s="4">
        <v>0</v>
      </c>
      <c r="G214" s="11" t="s">
        <v>61</v>
      </c>
    </row>
    <row r="215" spans="1:7" hidden="1" x14ac:dyDescent="0.3">
      <c r="A215" s="23" t="s">
        <v>943</v>
      </c>
      <c r="B215" s="9" t="s">
        <v>178</v>
      </c>
      <c r="C215" s="10" t="s">
        <v>111</v>
      </c>
      <c r="D215" s="11" t="s">
        <v>778</v>
      </c>
      <c r="E215" s="4">
        <v>0</v>
      </c>
      <c r="F215" s="4">
        <v>0</v>
      </c>
      <c r="G215" s="11" t="s">
        <v>61</v>
      </c>
    </row>
    <row r="216" spans="1:7" hidden="1" x14ac:dyDescent="0.3">
      <c r="A216" s="23" t="s">
        <v>943</v>
      </c>
      <c r="B216" s="9" t="s">
        <v>178</v>
      </c>
      <c r="C216" s="10" t="s">
        <v>857</v>
      </c>
      <c r="D216" s="11" t="s">
        <v>778</v>
      </c>
      <c r="E216" s="4">
        <v>10231.370000000001</v>
      </c>
      <c r="F216" s="4">
        <v>0</v>
      </c>
      <c r="G216" s="11" t="s">
        <v>61</v>
      </c>
    </row>
    <row r="217" spans="1:7" hidden="1" x14ac:dyDescent="0.3">
      <c r="A217" s="23" t="s">
        <v>943</v>
      </c>
      <c r="B217" s="9" t="s">
        <v>178</v>
      </c>
      <c r="C217" s="10" t="s">
        <v>453</v>
      </c>
      <c r="D217" s="11" t="s">
        <v>778</v>
      </c>
      <c r="E217" s="4">
        <v>4519.22</v>
      </c>
      <c r="F217" s="4">
        <v>0</v>
      </c>
      <c r="G217" s="11" t="s">
        <v>388</v>
      </c>
    </row>
    <row r="218" spans="1:7" hidden="1" x14ac:dyDescent="0.3">
      <c r="A218" s="23" t="s">
        <v>943</v>
      </c>
      <c r="B218" s="9" t="s">
        <v>178</v>
      </c>
      <c r="C218" s="10" t="s">
        <v>858</v>
      </c>
      <c r="D218" s="11" t="s">
        <v>778</v>
      </c>
      <c r="E218" s="4">
        <v>0</v>
      </c>
      <c r="F218" s="4">
        <v>0</v>
      </c>
      <c r="G218" s="11" t="s">
        <v>388</v>
      </c>
    </row>
    <row r="219" spans="1:7" hidden="1" x14ac:dyDescent="0.3">
      <c r="A219" s="23" t="s">
        <v>943</v>
      </c>
      <c r="B219" s="9" t="s">
        <v>178</v>
      </c>
      <c r="C219" s="10" t="s">
        <v>859</v>
      </c>
      <c r="D219" s="11" t="s">
        <v>778</v>
      </c>
      <c r="E219" s="4">
        <v>0</v>
      </c>
      <c r="F219" s="4">
        <v>0</v>
      </c>
      <c r="G219" s="11" t="s">
        <v>61</v>
      </c>
    </row>
    <row r="220" spans="1:7" hidden="1" x14ac:dyDescent="0.3">
      <c r="A220" s="23" t="s">
        <v>943</v>
      </c>
      <c r="B220" s="9" t="s">
        <v>178</v>
      </c>
      <c r="C220" s="10" t="s">
        <v>860</v>
      </c>
      <c r="D220" s="11" t="s">
        <v>778</v>
      </c>
      <c r="E220" s="4">
        <v>0</v>
      </c>
      <c r="F220" s="4">
        <v>0</v>
      </c>
      <c r="G220" s="11" t="s">
        <v>64</v>
      </c>
    </row>
    <row r="221" spans="1:7" hidden="1" x14ac:dyDescent="0.3">
      <c r="A221" s="23" t="s">
        <v>943</v>
      </c>
      <c r="B221" s="9" t="s">
        <v>178</v>
      </c>
      <c r="C221" s="10" t="s">
        <v>861</v>
      </c>
      <c r="D221" s="11" t="s">
        <v>778</v>
      </c>
      <c r="E221" s="4">
        <v>0</v>
      </c>
      <c r="F221" s="4">
        <v>0</v>
      </c>
      <c r="G221" s="11" t="s">
        <v>88</v>
      </c>
    </row>
    <row r="222" spans="1:7" hidden="1" x14ac:dyDescent="0.3">
      <c r="A222" s="23" t="s">
        <v>943</v>
      </c>
      <c r="B222" s="9" t="s">
        <v>178</v>
      </c>
      <c r="C222" s="10" t="s">
        <v>109</v>
      </c>
      <c r="D222" s="11" t="s">
        <v>778</v>
      </c>
      <c r="E222" s="4">
        <v>0</v>
      </c>
      <c r="F222" s="4">
        <v>0</v>
      </c>
      <c r="G222" s="11" t="s">
        <v>388</v>
      </c>
    </row>
    <row r="223" spans="1:7" hidden="1" x14ac:dyDescent="0.3">
      <c r="A223" s="23" t="s">
        <v>943</v>
      </c>
      <c r="B223" s="9" t="s">
        <v>178</v>
      </c>
      <c r="C223" s="10" t="s">
        <v>862</v>
      </c>
      <c r="D223" s="11" t="s">
        <v>778</v>
      </c>
      <c r="E223" s="4">
        <v>0</v>
      </c>
      <c r="F223" s="4">
        <v>0</v>
      </c>
      <c r="G223" s="11" t="s">
        <v>61</v>
      </c>
    </row>
    <row r="224" spans="1:7" hidden="1" x14ac:dyDescent="0.3">
      <c r="A224" s="23" t="s">
        <v>943</v>
      </c>
      <c r="B224" s="9" t="s">
        <v>178</v>
      </c>
      <c r="C224" s="10" t="s">
        <v>863</v>
      </c>
      <c r="D224" s="11" t="s">
        <v>778</v>
      </c>
      <c r="E224" s="4">
        <v>0</v>
      </c>
      <c r="F224" s="4">
        <v>0</v>
      </c>
      <c r="G224" s="11" t="s">
        <v>61</v>
      </c>
    </row>
    <row r="225" spans="1:7" hidden="1" x14ac:dyDescent="0.3">
      <c r="A225" s="23" t="s">
        <v>943</v>
      </c>
      <c r="B225" s="9" t="s">
        <v>178</v>
      </c>
      <c r="C225" s="10" t="s">
        <v>179</v>
      </c>
      <c r="D225" s="11" t="s">
        <v>778</v>
      </c>
      <c r="E225" s="4">
        <v>6920.14</v>
      </c>
      <c r="F225" s="4">
        <v>0</v>
      </c>
      <c r="G225" s="11" t="s">
        <v>61</v>
      </c>
    </row>
    <row r="226" spans="1:7" hidden="1" x14ac:dyDescent="0.3">
      <c r="A226" s="23" t="s">
        <v>943</v>
      </c>
      <c r="B226" s="9" t="s">
        <v>178</v>
      </c>
      <c r="C226" s="10" t="s">
        <v>179</v>
      </c>
      <c r="D226" s="11" t="s">
        <v>778</v>
      </c>
      <c r="E226" s="4">
        <v>0</v>
      </c>
      <c r="F226" s="4">
        <v>0</v>
      </c>
      <c r="G226" s="11" t="s">
        <v>61</v>
      </c>
    </row>
    <row r="227" spans="1:7" hidden="1" x14ac:dyDescent="0.3">
      <c r="A227" s="23" t="s">
        <v>943</v>
      </c>
      <c r="B227" s="9" t="s">
        <v>178</v>
      </c>
      <c r="C227" s="10" t="s">
        <v>456</v>
      </c>
      <c r="D227" s="11" t="s">
        <v>778</v>
      </c>
      <c r="E227" s="4">
        <v>0</v>
      </c>
      <c r="F227" s="4">
        <v>0</v>
      </c>
      <c r="G227" s="11" t="s">
        <v>88</v>
      </c>
    </row>
    <row r="228" spans="1:7" hidden="1" x14ac:dyDescent="0.3">
      <c r="A228" s="23" t="s">
        <v>943</v>
      </c>
      <c r="B228" s="9" t="s">
        <v>178</v>
      </c>
      <c r="C228" s="10" t="s">
        <v>181</v>
      </c>
      <c r="D228" s="11" t="s">
        <v>778</v>
      </c>
      <c r="E228" s="4">
        <v>0</v>
      </c>
      <c r="F228" s="4">
        <v>0</v>
      </c>
      <c r="G228" s="11" t="s">
        <v>88</v>
      </c>
    </row>
    <row r="229" spans="1:7" hidden="1" x14ac:dyDescent="0.3">
      <c r="A229" s="23" t="s">
        <v>943</v>
      </c>
      <c r="B229" s="9" t="s">
        <v>178</v>
      </c>
      <c r="C229" s="10" t="s">
        <v>456</v>
      </c>
      <c r="D229" s="11" t="s">
        <v>778</v>
      </c>
      <c r="E229" s="4">
        <v>14386.39</v>
      </c>
      <c r="F229" s="4">
        <v>0</v>
      </c>
      <c r="G229" s="11" t="s">
        <v>88</v>
      </c>
    </row>
    <row r="230" spans="1:7" hidden="1" x14ac:dyDescent="0.3">
      <c r="A230" s="23" t="s">
        <v>943</v>
      </c>
      <c r="B230" s="9" t="s">
        <v>178</v>
      </c>
      <c r="C230" s="10" t="s">
        <v>864</v>
      </c>
      <c r="D230" s="11" t="s">
        <v>778</v>
      </c>
      <c r="E230" s="4">
        <v>0</v>
      </c>
      <c r="F230" s="4">
        <v>0</v>
      </c>
      <c r="G230" s="11" t="s">
        <v>88</v>
      </c>
    </row>
    <row r="231" spans="1:7" hidden="1" x14ac:dyDescent="0.3">
      <c r="A231" s="23" t="s">
        <v>943</v>
      </c>
      <c r="B231" s="9" t="s">
        <v>178</v>
      </c>
      <c r="C231" s="10" t="s">
        <v>865</v>
      </c>
      <c r="D231" s="11" t="s">
        <v>778</v>
      </c>
      <c r="E231" s="4">
        <v>0</v>
      </c>
      <c r="F231" s="4">
        <v>0</v>
      </c>
      <c r="G231" s="11" t="s">
        <v>64</v>
      </c>
    </row>
    <row r="232" spans="1:7" hidden="1" x14ac:dyDescent="0.3">
      <c r="A232" s="23" t="s">
        <v>943</v>
      </c>
      <c r="B232" s="9" t="s">
        <v>178</v>
      </c>
      <c r="C232" s="10" t="s">
        <v>183</v>
      </c>
      <c r="D232" s="11" t="s">
        <v>778</v>
      </c>
      <c r="E232" s="4">
        <v>0</v>
      </c>
      <c r="F232" s="4">
        <v>0</v>
      </c>
      <c r="G232" s="11" t="s">
        <v>61</v>
      </c>
    </row>
    <row r="233" spans="1:7" hidden="1" x14ac:dyDescent="0.3">
      <c r="A233" s="23" t="s">
        <v>943</v>
      </c>
      <c r="B233" s="9" t="s">
        <v>178</v>
      </c>
      <c r="C233" s="10" t="s">
        <v>458</v>
      </c>
      <c r="D233" s="11" t="s">
        <v>778</v>
      </c>
      <c r="E233" s="4">
        <v>18968.400000000001</v>
      </c>
      <c r="F233" s="4">
        <v>0</v>
      </c>
      <c r="G233" s="11" t="s">
        <v>61</v>
      </c>
    </row>
    <row r="234" spans="1:7" hidden="1" x14ac:dyDescent="0.3">
      <c r="A234" s="23" t="s">
        <v>943</v>
      </c>
      <c r="B234" s="9" t="s">
        <v>178</v>
      </c>
      <c r="C234" s="10" t="s">
        <v>458</v>
      </c>
      <c r="D234" s="11" t="s">
        <v>778</v>
      </c>
      <c r="E234" s="4">
        <v>0</v>
      </c>
      <c r="F234" s="4">
        <v>0</v>
      </c>
      <c r="G234" s="11" t="s">
        <v>61</v>
      </c>
    </row>
    <row r="235" spans="1:7" hidden="1" x14ac:dyDescent="0.3">
      <c r="A235" s="23" t="s">
        <v>943</v>
      </c>
      <c r="B235" s="9" t="s">
        <v>178</v>
      </c>
      <c r="C235" s="10" t="s">
        <v>185</v>
      </c>
      <c r="D235" s="11" t="s">
        <v>775</v>
      </c>
      <c r="E235" s="4">
        <v>35564.99</v>
      </c>
      <c r="F235" s="4">
        <v>0.16999999999999998</v>
      </c>
      <c r="G235" s="11" t="s">
        <v>775</v>
      </c>
    </row>
    <row r="236" spans="1:7" hidden="1" x14ac:dyDescent="0.3">
      <c r="A236" s="23" t="s">
        <v>943</v>
      </c>
      <c r="B236" s="9" t="s">
        <v>178</v>
      </c>
      <c r="C236" s="10" t="s">
        <v>866</v>
      </c>
      <c r="D236" s="11" t="s">
        <v>767</v>
      </c>
      <c r="E236" s="4">
        <v>0</v>
      </c>
      <c r="F236" s="4">
        <v>0</v>
      </c>
      <c r="G236" s="11" t="s">
        <v>767</v>
      </c>
    </row>
    <row r="237" spans="1:7" hidden="1" x14ac:dyDescent="0.3">
      <c r="A237" s="23" t="s">
        <v>943</v>
      </c>
      <c r="B237" s="9" t="s">
        <v>178</v>
      </c>
      <c r="C237" s="10" t="s">
        <v>460</v>
      </c>
      <c r="D237" s="11" t="s">
        <v>768</v>
      </c>
      <c r="E237" s="4">
        <v>106701.43</v>
      </c>
      <c r="F237" s="4">
        <v>0</v>
      </c>
      <c r="G237" s="11" t="s">
        <v>768</v>
      </c>
    </row>
    <row r="238" spans="1:7" hidden="1" x14ac:dyDescent="0.3">
      <c r="A238" s="23" t="s">
        <v>943</v>
      </c>
      <c r="B238" s="9" t="s">
        <v>178</v>
      </c>
      <c r="C238" s="10" t="s">
        <v>867</v>
      </c>
      <c r="D238" s="11" t="s">
        <v>774</v>
      </c>
      <c r="E238" s="4">
        <v>0</v>
      </c>
      <c r="F238" s="4">
        <v>0</v>
      </c>
      <c r="G238" s="11" t="s">
        <v>774</v>
      </c>
    </row>
    <row r="239" spans="1:7" hidden="1" x14ac:dyDescent="0.3">
      <c r="A239" s="23" t="s">
        <v>943</v>
      </c>
      <c r="B239" s="9" t="s">
        <v>178</v>
      </c>
      <c r="C239" s="10" t="s">
        <v>187</v>
      </c>
      <c r="D239" s="11" t="s">
        <v>769</v>
      </c>
      <c r="E239" s="4">
        <v>61798.720000000001</v>
      </c>
      <c r="F239" s="4">
        <v>0</v>
      </c>
      <c r="G239" s="11" t="s">
        <v>769</v>
      </c>
    </row>
    <row r="240" spans="1:7" hidden="1" x14ac:dyDescent="0.3">
      <c r="A240" s="23" t="s">
        <v>943</v>
      </c>
      <c r="B240" s="9" t="s">
        <v>178</v>
      </c>
      <c r="C240" s="10" t="s">
        <v>189</v>
      </c>
      <c r="D240" s="11" t="s">
        <v>776</v>
      </c>
      <c r="E240" s="4">
        <v>97407.84</v>
      </c>
      <c r="F240" s="4">
        <v>4.4800000000000004</v>
      </c>
      <c r="G240" s="11" t="s">
        <v>776</v>
      </c>
    </row>
    <row r="241" spans="1:7" hidden="1" x14ac:dyDescent="0.3">
      <c r="A241" s="23" t="s">
        <v>943</v>
      </c>
      <c r="B241" s="9" t="s">
        <v>178</v>
      </c>
      <c r="C241" s="10" t="s">
        <v>191</v>
      </c>
      <c r="D241" s="11" t="s">
        <v>772</v>
      </c>
      <c r="E241" s="4">
        <v>0</v>
      </c>
      <c r="F241" s="4">
        <v>0</v>
      </c>
      <c r="G241" s="11" t="s">
        <v>772</v>
      </c>
    </row>
    <row r="242" spans="1:7" hidden="1" x14ac:dyDescent="0.3">
      <c r="A242" s="25" t="s">
        <v>944</v>
      </c>
      <c r="B242" s="9" t="s">
        <v>787</v>
      </c>
      <c r="C242" s="10" t="s">
        <v>868</v>
      </c>
      <c r="D242" s="11" t="s">
        <v>772</v>
      </c>
      <c r="E242" s="4">
        <v>282807.88</v>
      </c>
      <c r="F242" s="4">
        <v>0</v>
      </c>
      <c r="G242" s="11" t="s">
        <v>772</v>
      </c>
    </row>
    <row r="243" spans="1:7" hidden="1" x14ac:dyDescent="0.3">
      <c r="A243" s="23" t="s">
        <v>943</v>
      </c>
      <c r="B243" s="9" t="s">
        <v>192</v>
      </c>
      <c r="C243" s="10" t="s">
        <v>462</v>
      </c>
      <c r="D243" s="11" t="s">
        <v>778</v>
      </c>
      <c r="E243" s="4">
        <v>0</v>
      </c>
      <c r="F243" s="4">
        <v>0</v>
      </c>
      <c r="G243" s="11" t="s">
        <v>10</v>
      </c>
    </row>
    <row r="244" spans="1:7" hidden="1" x14ac:dyDescent="0.3">
      <c r="A244" s="23" t="s">
        <v>943</v>
      </c>
      <c r="B244" s="9" t="s">
        <v>192</v>
      </c>
      <c r="C244" s="10" t="s">
        <v>462</v>
      </c>
      <c r="D244" s="11" t="s">
        <v>778</v>
      </c>
      <c r="E244" s="4">
        <v>1999</v>
      </c>
      <c r="F244" s="4">
        <v>0</v>
      </c>
      <c r="G244" s="11" t="s">
        <v>10</v>
      </c>
    </row>
    <row r="245" spans="1:7" hidden="1" x14ac:dyDescent="0.3">
      <c r="A245" s="23" t="s">
        <v>943</v>
      </c>
      <c r="B245" s="9" t="s">
        <v>192</v>
      </c>
      <c r="C245" s="10" t="s">
        <v>869</v>
      </c>
      <c r="D245" s="11" t="s">
        <v>778</v>
      </c>
      <c r="E245" s="4">
        <v>0</v>
      </c>
      <c r="F245" s="4">
        <v>0</v>
      </c>
      <c r="G245" s="11" t="s">
        <v>88</v>
      </c>
    </row>
    <row r="246" spans="1:7" hidden="1" x14ac:dyDescent="0.3">
      <c r="A246" s="23" t="s">
        <v>943</v>
      </c>
      <c r="B246" s="9" t="s">
        <v>192</v>
      </c>
      <c r="C246" s="10" t="s">
        <v>170</v>
      </c>
      <c r="D246" s="11" t="s">
        <v>778</v>
      </c>
      <c r="E246" s="4">
        <v>2084.0300000000002</v>
      </c>
      <c r="F246" s="4">
        <v>0</v>
      </c>
      <c r="G246" s="11" t="s">
        <v>88</v>
      </c>
    </row>
    <row r="247" spans="1:7" hidden="1" x14ac:dyDescent="0.3">
      <c r="A247" s="25" t="s">
        <v>944</v>
      </c>
      <c r="B247" s="9" t="s">
        <v>195</v>
      </c>
      <c r="C247" s="10" t="s">
        <v>870</v>
      </c>
      <c r="D247" s="11" t="s">
        <v>768</v>
      </c>
      <c r="E247" s="4">
        <v>0</v>
      </c>
      <c r="F247" s="4">
        <v>12687.51</v>
      </c>
      <c r="G247" s="11" t="s">
        <v>768</v>
      </c>
    </row>
    <row r="248" spans="1:7" hidden="1" x14ac:dyDescent="0.3">
      <c r="A248" s="25" t="s">
        <v>944</v>
      </c>
      <c r="B248" s="9" t="s">
        <v>195</v>
      </c>
      <c r="C248" s="10" t="s">
        <v>197</v>
      </c>
      <c r="D248" s="11" t="s">
        <v>768</v>
      </c>
      <c r="E248" s="4">
        <v>407502.29</v>
      </c>
      <c r="F248" s="4">
        <v>0</v>
      </c>
      <c r="G248" s="11" t="s">
        <v>768</v>
      </c>
    </row>
    <row r="249" spans="1:7" hidden="1" x14ac:dyDescent="0.3">
      <c r="A249" s="25" t="s">
        <v>944</v>
      </c>
      <c r="B249" s="9" t="s">
        <v>195</v>
      </c>
      <c r="C249" s="10" t="s">
        <v>199</v>
      </c>
      <c r="D249" s="11" t="s">
        <v>768</v>
      </c>
      <c r="E249" s="4">
        <v>142578.9</v>
      </c>
      <c r="F249" s="4">
        <v>0</v>
      </c>
      <c r="G249" s="11" t="s">
        <v>768</v>
      </c>
    </row>
    <row r="250" spans="1:7" hidden="1" x14ac:dyDescent="0.3">
      <c r="A250" s="25" t="s">
        <v>944</v>
      </c>
      <c r="B250" s="9" t="s">
        <v>464</v>
      </c>
      <c r="C250" s="10" t="s">
        <v>465</v>
      </c>
      <c r="D250" s="11" t="s">
        <v>768</v>
      </c>
      <c r="E250" s="4">
        <v>1908.59</v>
      </c>
      <c r="F250" s="4">
        <v>0</v>
      </c>
      <c r="G250" s="11" t="s">
        <v>768</v>
      </c>
    </row>
    <row r="251" spans="1:7" hidden="1" x14ac:dyDescent="0.3">
      <c r="A251" s="26" t="s">
        <v>945</v>
      </c>
      <c r="B251" s="9" t="s">
        <v>788</v>
      </c>
      <c r="C251" s="10" t="s">
        <v>109</v>
      </c>
      <c r="D251" s="11" t="s">
        <v>778</v>
      </c>
      <c r="E251" s="4">
        <v>461</v>
      </c>
      <c r="F251" s="4">
        <v>0</v>
      </c>
      <c r="G251" s="11" t="s">
        <v>388</v>
      </c>
    </row>
    <row r="252" spans="1:7" hidden="1" x14ac:dyDescent="0.3">
      <c r="A252" s="26" t="s">
        <v>945</v>
      </c>
      <c r="B252" s="9" t="s">
        <v>788</v>
      </c>
      <c r="C252" s="10" t="s">
        <v>109</v>
      </c>
      <c r="D252" s="11" t="s">
        <v>778</v>
      </c>
      <c r="E252" s="4">
        <v>22436.560000000001</v>
      </c>
      <c r="F252" s="4">
        <v>0</v>
      </c>
      <c r="G252" s="11" t="s">
        <v>388</v>
      </c>
    </row>
    <row r="253" spans="1:7" hidden="1" x14ac:dyDescent="0.3">
      <c r="A253" s="26" t="s">
        <v>945</v>
      </c>
      <c r="B253" s="9" t="s">
        <v>788</v>
      </c>
      <c r="C253" s="10" t="s">
        <v>109</v>
      </c>
      <c r="D253" s="11" t="s">
        <v>778</v>
      </c>
      <c r="E253" s="4">
        <v>0</v>
      </c>
      <c r="F253" s="4">
        <v>0</v>
      </c>
      <c r="G253" s="11" t="s">
        <v>388</v>
      </c>
    </row>
    <row r="254" spans="1:7" hidden="1" x14ac:dyDescent="0.3">
      <c r="A254" s="28" t="s">
        <v>946</v>
      </c>
      <c r="B254" s="27" t="s">
        <v>200</v>
      </c>
      <c r="C254" s="10" t="s">
        <v>202</v>
      </c>
      <c r="D254" s="11" t="s">
        <v>778</v>
      </c>
      <c r="E254" s="4">
        <v>6735.77</v>
      </c>
      <c r="F254" s="4">
        <v>0</v>
      </c>
      <c r="G254" s="11" t="s">
        <v>61</v>
      </c>
    </row>
    <row r="255" spans="1:7" hidden="1" x14ac:dyDescent="0.3">
      <c r="A255" s="23" t="s">
        <v>943</v>
      </c>
      <c r="B255" s="9" t="s">
        <v>203</v>
      </c>
      <c r="C255" s="10" t="s">
        <v>205</v>
      </c>
      <c r="D255" s="11" t="s">
        <v>773</v>
      </c>
      <c r="E255" s="4">
        <v>0</v>
      </c>
      <c r="F255" s="4">
        <v>0</v>
      </c>
      <c r="G255" s="11" t="s">
        <v>773</v>
      </c>
    </row>
    <row r="256" spans="1:7" hidden="1" x14ac:dyDescent="0.3">
      <c r="A256" s="23" t="s">
        <v>943</v>
      </c>
      <c r="B256" s="9" t="s">
        <v>206</v>
      </c>
      <c r="C256" s="10" t="s">
        <v>207</v>
      </c>
      <c r="D256" s="11" t="s">
        <v>778</v>
      </c>
      <c r="E256" s="4">
        <v>0</v>
      </c>
      <c r="F256" s="4">
        <v>0</v>
      </c>
      <c r="G256" s="11" t="s">
        <v>61</v>
      </c>
    </row>
    <row r="257" spans="1:7" hidden="1" x14ac:dyDescent="0.3">
      <c r="A257" s="23" t="s">
        <v>943</v>
      </c>
      <c r="B257" s="9" t="s">
        <v>206</v>
      </c>
      <c r="C257" s="10" t="s">
        <v>207</v>
      </c>
      <c r="D257" s="11" t="s">
        <v>778</v>
      </c>
      <c r="E257" s="4">
        <v>27816.05</v>
      </c>
      <c r="F257" s="4">
        <v>0</v>
      </c>
      <c r="G257" s="11" t="s">
        <v>61</v>
      </c>
    </row>
    <row r="258" spans="1:7" hidden="1" x14ac:dyDescent="0.3">
      <c r="A258" s="28" t="s">
        <v>946</v>
      </c>
      <c r="B258" s="27" t="s">
        <v>209</v>
      </c>
      <c r="C258" s="10" t="s">
        <v>210</v>
      </c>
      <c r="D258" s="11" t="s">
        <v>778</v>
      </c>
      <c r="E258" s="4">
        <v>6532.95</v>
      </c>
      <c r="F258" s="4">
        <v>0</v>
      </c>
      <c r="G258" s="11" t="s">
        <v>88</v>
      </c>
    </row>
    <row r="259" spans="1:7" hidden="1" x14ac:dyDescent="0.3">
      <c r="A259" s="28" t="s">
        <v>946</v>
      </c>
      <c r="B259" s="27" t="s">
        <v>209</v>
      </c>
      <c r="C259" s="10" t="s">
        <v>212</v>
      </c>
      <c r="D259" s="11" t="s">
        <v>778</v>
      </c>
      <c r="E259" s="4">
        <v>294100.23</v>
      </c>
      <c r="F259" s="4">
        <v>0</v>
      </c>
      <c r="G259" s="11" t="s">
        <v>88</v>
      </c>
    </row>
    <row r="260" spans="1:7" hidden="1" x14ac:dyDescent="0.3">
      <c r="A260" s="28" t="s">
        <v>946</v>
      </c>
      <c r="B260" s="27" t="s">
        <v>209</v>
      </c>
      <c r="C260" s="10" t="s">
        <v>469</v>
      </c>
      <c r="D260" s="11" t="s">
        <v>778</v>
      </c>
      <c r="E260" s="4">
        <v>52884.17</v>
      </c>
      <c r="F260" s="4">
        <v>0</v>
      </c>
      <c r="G260" s="11" t="s">
        <v>88</v>
      </c>
    </row>
    <row r="261" spans="1:7" hidden="1" x14ac:dyDescent="0.3">
      <c r="A261" s="28" t="s">
        <v>946</v>
      </c>
      <c r="B261" s="27" t="s">
        <v>209</v>
      </c>
      <c r="C261" s="10" t="s">
        <v>471</v>
      </c>
      <c r="D261" s="11" t="s">
        <v>778</v>
      </c>
      <c r="E261" s="4">
        <v>2586.75</v>
      </c>
      <c r="F261" s="4">
        <v>0</v>
      </c>
      <c r="G261" s="11" t="s">
        <v>88</v>
      </c>
    </row>
    <row r="262" spans="1:7" hidden="1" x14ac:dyDescent="0.3">
      <c r="A262" s="23" t="s">
        <v>943</v>
      </c>
      <c r="B262" s="9" t="s">
        <v>214</v>
      </c>
      <c r="C262" s="10" t="s">
        <v>215</v>
      </c>
      <c r="D262" s="11" t="s">
        <v>777</v>
      </c>
      <c r="E262" s="4">
        <v>0</v>
      </c>
      <c r="F262" s="4">
        <v>0</v>
      </c>
      <c r="G262" s="11" t="s">
        <v>777</v>
      </c>
    </row>
    <row r="263" spans="1:7" hidden="1" x14ac:dyDescent="0.3">
      <c r="A263" s="28" t="s">
        <v>946</v>
      </c>
      <c r="B263" s="27" t="s">
        <v>789</v>
      </c>
      <c r="C263" s="10" t="s">
        <v>871</v>
      </c>
      <c r="D263" s="11" t="s">
        <v>768</v>
      </c>
      <c r="E263" s="4">
        <v>0</v>
      </c>
      <c r="F263" s="4">
        <v>0</v>
      </c>
      <c r="G263" s="11" t="s">
        <v>768</v>
      </c>
    </row>
    <row r="264" spans="1:7" hidden="1" x14ac:dyDescent="0.3">
      <c r="A264" s="26" t="s">
        <v>945</v>
      </c>
      <c r="B264" s="27" t="s">
        <v>790</v>
      </c>
      <c r="C264" s="10" t="s">
        <v>216</v>
      </c>
      <c r="D264" s="11" t="s">
        <v>778</v>
      </c>
      <c r="E264" s="4">
        <v>0</v>
      </c>
      <c r="F264" s="4">
        <v>0</v>
      </c>
      <c r="G264" s="11" t="s">
        <v>10</v>
      </c>
    </row>
    <row r="265" spans="1:7" hidden="1" x14ac:dyDescent="0.3">
      <c r="A265" s="26" t="s">
        <v>945</v>
      </c>
      <c r="B265" s="27" t="s">
        <v>790</v>
      </c>
      <c r="C265" s="10" t="s">
        <v>216</v>
      </c>
      <c r="D265" s="11" t="s">
        <v>778</v>
      </c>
      <c r="E265" s="4">
        <v>33795</v>
      </c>
      <c r="F265" s="4">
        <v>0</v>
      </c>
      <c r="G265" s="11" t="s">
        <v>10</v>
      </c>
    </row>
    <row r="266" spans="1:7" hidden="1" x14ac:dyDescent="0.3">
      <c r="A266" s="26" t="s">
        <v>945</v>
      </c>
      <c r="B266" s="27" t="s">
        <v>790</v>
      </c>
      <c r="C266" s="10" t="s">
        <v>216</v>
      </c>
      <c r="D266" s="11" t="s">
        <v>778</v>
      </c>
      <c r="E266" s="4">
        <v>0</v>
      </c>
      <c r="F266" s="4">
        <v>0</v>
      </c>
      <c r="G266" s="11" t="s">
        <v>10</v>
      </c>
    </row>
    <row r="267" spans="1:7" hidden="1" x14ac:dyDescent="0.3">
      <c r="A267" s="25" t="s">
        <v>944</v>
      </c>
      <c r="B267" s="9" t="s">
        <v>219</v>
      </c>
      <c r="C267" s="10" t="s">
        <v>220</v>
      </c>
      <c r="D267" s="11" t="s">
        <v>770</v>
      </c>
      <c r="E267" s="4">
        <v>98150.49</v>
      </c>
      <c r="F267" s="4">
        <v>0</v>
      </c>
      <c r="G267" s="11" t="s">
        <v>770</v>
      </c>
    </row>
    <row r="268" spans="1:7" hidden="1" x14ac:dyDescent="0.3">
      <c r="A268" s="23" t="s">
        <v>943</v>
      </c>
      <c r="B268" s="9" t="s">
        <v>221</v>
      </c>
      <c r="C268" s="10" t="s">
        <v>474</v>
      </c>
      <c r="D268" s="11" t="s">
        <v>778</v>
      </c>
      <c r="E268" s="4">
        <v>0</v>
      </c>
      <c r="F268" s="4">
        <v>0</v>
      </c>
      <c r="G268" s="11" t="s">
        <v>61</v>
      </c>
    </row>
    <row r="269" spans="1:7" hidden="1" x14ac:dyDescent="0.3">
      <c r="A269" s="23" t="s">
        <v>943</v>
      </c>
      <c r="B269" s="9" t="s">
        <v>221</v>
      </c>
      <c r="C269" s="10" t="s">
        <v>476</v>
      </c>
      <c r="D269" s="11" t="s">
        <v>778</v>
      </c>
      <c r="E269" s="4">
        <v>0</v>
      </c>
      <c r="F269" s="4">
        <v>0</v>
      </c>
      <c r="G269" s="11" t="s">
        <v>61</v>
      </c>
    </row>
    <row r="270" spans="1:7" hidden="1" x14ac:dyDescent="0.3">
      <c r="A270" s="23" t="s">
        <v>943</v>
      </c>
      <c r="B270" s="9" t="s">
        <v>221</v>
      </c>
      <c r="C270" s="10" t="s">
        <v>872</v>
      </c>
      <c r="D270" s="11" t="s">
        <v>778</v>
      </c>
      <c r="E270" s="4">
        <v>10166.879999999999</v>
      </c>
      <c r="F270" s="4">
        <v>0</v>
      </c>
      <c r="G270" s="11" t="s">
        <v>61</v>
      </c>
    </row>
    <row r="271" spans="1:7" hidden="1" x14ac:dyDescent="0.3">
      <c r="A271" s="23" t="s">
        <v>943</v>
      </c>
      <c r="B271" s="9" t="s">
        <v>221</v>
      </c>
      <c r="C271" s="10" t="s">
        <v>478</v>
      </c>
      <c r="D271" s="11" t="s">
        <v>770</v>
      </c>
      <c r="E271" s="4">
        <v>9911.68</v>
      </c>
      <c r="F271" s="4">
        <v>0</v>
      </c>
      <c r="G271" s="11" t="s">
        <v>770</v>
      </c>
    </row>
    <row r="272" spans="1:7" hidden="1" x14ac:dyDescent="0.3">
      <c r="A272" s="23" t="s">
        <v>943</v>
      </c>
      <c r="B272" s="9" t="s">
        <v>221</v>
      </c>
      <c r="C272" s="10" t="s">
        <v>478</v>
      </c>
      <c r="D272" s="11" t="s">
        <v>770</v>
      </c>
      <c r="E272" s="4">
        <v>973.56</v>
      </c>
      <c r="F272" s="4">
        <v>0</v>
      </c>
      <c r="G272" s="11" t="s">
        <v>770</v>
      </c>
    </row>
    <row r="273" spans="1:7" hidden="1" x14ac:dyDescent="0.3">
      <c r="A273" s="23" t="s">
        <v>943</v>
      </c>
      <c r="B273" s="9" t="s">
        <v>221</v>
      </c>
      <c r="C273" s="10" t="s">
        <v>873</v>
      </c>
      <c r="D273" s="11" t="s">
        <v>776</v>
      </c>
      <c r="E273" s="4">
        <v>0</v>
      </c>
      <c r="F273" s="4">
        <v>0</v>
      </c>
      <c r="G273" s="11" t="s">
        <v>776</v>
      </c>
    </row>
    <row r="274" spans="1:7" hidden="1" x14ac:dyDescent="0.3">
      <c r="A274" s="23" t="s">
        <v>943</v>
      </c>
      <c r="B274" s="9" t="s">
        <v>791</v>
      </c>
      <c r="C274" s="10" t="s">
        <v>874</v>
      </c>
      <c r="D274" s="11" t="s">
        <v>778</v>
      </c>
      <c r="E274" s="4">
        <v>4000</v>
      </c>
      <c r="F274" s="4">
        <v>0</v>
      </c>
      <c r="G274" s="11" t="s">
        <v>10</v>
      </c>
    </row>
    <row r="275" spans="1:7" hidden="1" x14ac:dyDescent="0.3">
      <c r="A275" s="23" t="s">
        <v>943</v>
      </c>
      <c r="B275" s="9" t="s">
        <v>791</v>
      </c>
      <c r="C275" s="10" t="s">
        <v>875</v>
      </c>
      <c r="D275" s="11" t="s">
        <v>770</v>
      </c>
      <c r="E275" s="4">
        <v>7000</v>
      </c>
      <c r="F275" s="4">
        <v>0</v>
      </c>
      <c r="G275" s="11" t="s">
        <v>770</v>
      </c>
    </row>
    <row r="276" spans="1:7" hidden="1" x14ac:dyDescent="0.3">
      <c r="A276" s="23" t="s">
        <v>943</v>
      </c>
      <c r="B276" s="9" t="s">
        <v>222</v>
      </c>
      <c r="C276" s="10" t="s">
        <v>876</v>
      </c>
      <c r="D276" s="11" t="s">
        <v>770</v>
      </c>
      <c r="E276" s="4">
        <v>0</v>
      </c>
      <c r="F276" s="4">
        <v>0</v>
      </c>
      <c r="G276" s="11" t="s">
        <v>770</v>
      </c>
    </row>
    <row r="277" spans="1:7" hidden="1" x14ac:dyDescent="0.3">
      <c r="A277" s="23" t="s">
        <v>943</v>
      </c>
      <c r="B277" s="9" t="s">
        <v>222</v>
      </c>
      <c r="C277" s="10" t="s">
        <v>479</v>
      </c>
      <c r="D277" s="11" t="s">
        <v>772</v>
      </c>
      <c r="E277" s="4">
        <v>0</v>
      </c>
      <c r="F277" s="4">
        <v>0</v>
      </c>
      <c r="G277" s="11" t="s">
        <v>772</v>
      </c>
    </row>
    <row r="278" spans="1:7" hidden="1" x14ac:dyDescent="0.3">
      <c r="A278" s="23" t="s">
        <v>943</v>
      </c>
      <c r="B278" s="9" t="s">
        <v>792</v>
      </c>
      <c r="C278" s="10" t="s">
        <v>877</v>
      </c>
      <c r="D278" s="11" t="s">
        <v>778</v>
      </c>
      <c r="E278" s="4">
        <v>0</v>
      </c>
      <c r="F278" s="4">
        <v>0</v>
      </c>
      <c r="G278" s="11" t="s">
        <v>88</v>
      </c>
    </row>
    <row r="279" spans="1:7" hidden="1" x14ac:dyDescent="0.3">
      <c r="A279" s="23" t="s">
        <v>943</v>
      </c>
      <c r="B279" s="9" t="s">
        <v>792</v>
      </c>
      <c r="C279" s="10" t="s">
        <v>878</v>
      </c>
      <c r="D279" s="11" t="s">
        <v>778</v>
      </c>
      <c r="E279" s="4">
        <v>0</v>
      </c>
      <c r="F279" s="4">
        <v>0</v>
      </c>
      <c r="G279" s="11" t="s">
        <v>88</v>
      </c>
    </row>
    <row r="280" spans="1:7" hidden="1" x14ac:dyDescent="0.3">
      <c r="A280" s="23" t="s">
        <v>943</v>
      </c>
      <c r="B280" s="9" t="s">
        <v>792</v>
      </c>
      <c r="C280" s="10" t="s">
        <v>879</v>
      </c>
      <c r="D280" s="11" t="s">
        <v>778</v>
      </c>
      <c r="E280" s="4">
        <v>0</v>
      </c>
      <c r="F280" s="4">
        <v>0</v>
      </c>
      <c r="G280" s="11" t="s">
        <v>61</v>
      </c>
    </row>
    <row r="281" spans="1:7" hidden="1" x14ac:dyDescent="0.3">
      <c r="A281" s="23" t="s">
        <v>943</v>
      </c>
      <c r="B281" s="9" t="s">
        <v>792</v>
      </c>
      <c r="C281" s="10" t="s">
        <v>880</v>
      </c>
      <c r="D281" s="11" t="s">
        <v>778</v>
      </c>
      <c r="E281" s="4">
        <v>0</v>
      </c>
      <c r="F281" s="4">
        <v>0</v>
      </c>
      <c r="G281" s="11" t="s">
        <v>61</v>
      </c>
    </row>
    <row r="282" spans="1:7" hidden="1" x14ac:dyDescent="0.3">
      <c r="A282" s="23" t="s">
        <v>943</v>
      </c>
      <c r="B282" s="9" t="s">
        <v>792</v>
      </c>
      <c r="C282" s="10" t="s">
        <v>881</v>
      </c>
      <c r="D282" s="11" t="s">
        <v>778</v>
      </c>
      <c r="E282" s="4">
        <v>0</v>
      </c>
      <c r="F282" s="4">
        <v>0</v>
      </c>
      <c r="G282" s="11" t="s">
        <v>61</v>
      </c>
    </row>
    <row r="283" spans="1:7" hidden="1" x14ac:dyDescent="0.3">
      <c r="A283" s="28" t="s">
        <v>946</v>
      </c>
      <c r="B283" s="27" t="s">
        <v>481</v>
      </c>
      <c r="C283" s="10" t="s">
        <v>482</v>
      </c>
      <c r="D283" s="11" t="s">
        <v>778</v>
      </c>
      <c r="E283" s="4">
        <v>0</v>
      </c>
      <c r="F283" s="4">
        <v>0</v>
      </c>
      <c r="G283" s="11" t="s">
        <v>61</v>
      </c>
    </row>
    <row r="284" spans="1:7" hidden="1" x14ac:dyDescent="0.3">
      <c r="A284" s="25" t="s">
        <v>944</v>
      </c>
      <c r="B284" s="9" t="s">
        <v>484</v>
      </c>
      <c r="C284" s="10" t="s">
        <v>485</v>
      </c>
      <c r="D284" s="11" t="s">
        <v>775</v>
      </c>
      <c r="E284" s="4">
        <v>48601.8</v>
      </c>
      <c r="F284" s="4">
        <v>0</v>
      </c>
      <c r="G284" s="11" t="s">
        <v>775</v>
      </c>
    </row>
    <row r="285" spans="1:7" hidden="1" x14ac:dyDescent="0.3">
      <c r="A285" s="25" t="s">
        <v>944</v>
      </c>
      <c r="B285" s="9" t="s">
        <v>484</v>
      </c>
      <c r="C285" s="10" t="s">
        <v>882</v>
      </c>
      <c r="D285" s="11" t="s">
        <v>775</v>
      </c>
      <c r="E285" s="4">
        <v>516313.26</v>
      </c>
      <c r="F285" s="4">
        <v>0</v>
      </c>
      <c r="G285" s="11" t="s">
        <v>775</v>
      </c>
    </row>
    <row r="286" spans="1:7" hidden="1" x14ac:dyDescent="0.3">
      <c r="A286" s="23" t="s">
        <v>943</v>
      </c>
      <c r="B286" s="9" t="s">
        <v>793</v>
      </c>
      <c r="C286" s="10" t="s">
        <v>883</v>
      </c>
      <c r="D286" s="11" t="s">
        <v>773</v>
      </c>
      <c r="E286" s="4">
        <v>0</v>
      </c>
      <c r="F286" s="4">
        <v>0</v>
      </c>
      <c r="G286" s="11" t="s">
        <v>773</v>
      </c>
    </row>
    <row r="287" spans="1:7" hidden="1" x14ac:dyDescent="0.3">
      <c r="A287" s="23" t="s">
        <v>943</v>
      </c>
      <c r="B287" s="9" t="s">
        <v>794</v>
      </c>
      <c r="C287" s="10" t="s">
        <v>884</v>
      </c>
      <c r="D287" s="11" t="s">
        <v>778</v>
      </c>
      <c r="E287" s="4">
        <v>0</v>
      </c>
      <c r="F287" s="4">
        <v>0</v>
      </c>
      <c r="G287" s="11" t="s">
        <v>61</v>
      </c>
    </row>
    <row r="288" spans="1:7" hidden="1" x14ac:dyDescent="0.3">
      <c r="A288" s="25" t="s">
        <v>944</v>
      </c>
      <c r="B288" s="9" t="s">
        <v>225</v>
      </c>
      <c r="C288" s="10" t="s">
        <v>226</v>
      </c>
      <c r="D288" s="11" t="s">
        <v>778</v>
      </c>
      <c r="E288" s="4">
        <v>44650.85</v>
      </c>
      <c r="F288" s="4">
        <v>0</v>
      </c>
      <c r="G288" s="11" t="s">
        <v>57</v>
      </c>
    </row>
    <row r="289" spans="1:7" hidden="1" x14ac:dyDescent="0.3">
      <c r="A289" s="23" t="s">
        <v>943</v>
      </c>
      <c r="B289" s="9" t="s">
        <v>227</v>
      </c>
      <c r="C289" s="10" t="s">
        <v>228</v>
      </c>
      <c r="D289" s="11" t="s">
        <v>778</v>
      </c>
      <c r="E289" s="4">
        <v>0</v>
      </c>
      <c r="F289" s="4">
        <v>0</v>
      </c>
      <c r="G289" s="11" t="s">
        <v>61</v>
      </c>
    </row>
    <row r="290" spans="1:7" hidden="1" x14ac:dyDescent="0.3">
      <c r="A290" s="23" t="s">
        <v>943</v>
      </c>
      <c r="B290" s="9" t="s">
        <v>227</v>
      </c>
      <c r="C290" s="10" t="s">
        <v>228</v>
      </c>
      <c r="D290" s="11" t="s">
        <v>778</v>
      </c>
      <c r="E290" s="4">
        <v>7500</v>
      </c>
      <c r="F290" s="4">
        <v>0</v>
      </c>
      <c r="G290" s="11" t="s">
        <v>61</v>
      </c>
    </row>
    <row r="291" spans="1:7" hidden="1" x14ac:dyDescent="0.3">
      <c r="A291" s="23" t="s">
        <v>943</v>
      </c>
      <c r="B291" s="9" t="s">
        <v>795</v>
      </c>
      <c r="C291" s="10" t="s">
        <v>229</v>
      </c>
      <c r="D291" s="11" t="s">
        <v>778</v>
      </c>
      <c r="E291" s="4">
        <v>0</v>
      </c>
      <c r="F291" s="4">
        <v>0</v>
      </c>
      <c r="G291" s="11" t="s">
        <v>61</v>
      </c>
    </row>
    <row r="292" spans="1:7" hidden="1" x14ac:dyDescent="0.3">
      <c r="A292" s="23" t="s">
        <v>943</v>
      </c>
      <c r="B292" s="9" t="s">
        <v>795</v>
      </c>
      <c r="C292" s="10" t="s">
        <v>885</v>
      </c>
      <c r="D292" s="11" t="s">
        <v>778</v>
      </c>
      <c r="E292" s="4">
        <v>4577.38</v>
      </c>
      <c r="F292" s="4">
        <v>0</v>
      </c>
      <c r="G292" s="11" t="s">
        <v>64</v>
      </c>
    </row>
    <row r="293" spans="1:7" hidden="1" x14ac:dyDescent="0.3">
      <c r="A293" s="23" t="s">
        <v>943</v>
      </c>
      <c r="B293" s="9" t="s">
        <v>795</v>
      </c>
      <c r="C293" s="10" t="s">
        <v>489</v>
      </c>
      <c r="D293" s="11" t="s">
        <v>769</v>
      </c>
      <c r="E293" s="4">
        <v>0</v>
      </c>
      <c r="F293" s="4">
        <v>0</v>
      </c>
      <c r="G293" s="11" t="s">
        <v>769</v>
      </c>
    </row>
    <row r="294" spans="1:7" hidden="1" x14ac:dyDescent="0.3">
      <c r="A294" s="25" t="s">
        <v>944</v>
      </c>
      <c r="B294" s="9" t="s">
        <v>491</v>
      </c>
      <c r="C294" s="10" t="s">
        <v>492</v>
      </c>
      <c r="D294" s="11" t="s">
        <v>773</v>
      </c>
      <c r="E294" s="4">
        <v>90335.85</v>
      </c>
      <c r="F294" s="4">
        <v>10.56</v>
      </c>
      <c r="G294" s="11" t="s">
        <v>773</v>
      </c>
    </row>
    <row r="295" spans="1:7" hidden="1" x14ac:dyDescent="0.3">
      <c r="A295" s="23" t="s">
        <v>943</v>
      </c>
      <c r="B295" s="9" t="s">
        <v>230</v>
      </c>
      <c r="C295" s="10" t="s">
        <v>886</v>
      </c>
      <c r="D295" s="11" t="s">
        <v>778</v>
      </c>
      <c r="E295" s="4">
        <v>5705</v>
      </c>
      <c r="F295" s="4">
        <v>0</v>
      </c>
      <c r="G295" s="11" t="s">
        <v>88</v>
      </c>
    </row>
    <row r="296" spans="1:7" hidden="1" x14ac:dyDescent="0.3">
      <c r="A296" s="23" t="s">
        <v>943</v>
      </c>
      <c r="B296" s="9" t="s">
        <v>230</v>
      </c>
      <c r="C296" s="10" t="s">
        <v>887</v>
      </c>
      <c r="D296" s="11" t="s">
        <v>767</v>
      </c>
      <c r="E296" s="4">
        <v>0</v>
      </c>
      <c r="F296" s="4">
        <v>0</v>
      </c>
      <c r="G296" s="11" t="s">
        <v>767</v>
      </c>
    </row>
    <row r="297" spans="1:7" hidden="1" x14ac:dyDescent="0.3">
      <c r="A297" s="23" t="s">
        <v>943</v>
      </c>
      <c r="B297" s="9" t="s">
        <v>230</v>
      </c>
      <c r="C297" s="10" t="s">
        <v>888</v>
      </c>
      <c r="D297" s="11" t="s">
        <v>777</v>
      </c>
      <c r="E297" s="4">
        <v>0</v>
      </c>
      <c r="F297" s="4">
        <v>0</v>
      </c>
      <c r="G297" s="11" t="s">
        <v>777</v>
      </c>
    </row>
    <row r="298" spans="1:7" hidden="1" x14ac:dyDescent="0.3">
      <c r="A298" s="23" t="s">
        <v>943</v>
      </c>
      <c r="B298" s="9" t="s">
        <v>230</v>
      </c>
      <c r="C298" s="10" t="s">
        <v>232</v>
      </c>
      <c r="D298" s="11" t="s">
        <v>773</v>
      </c>
      <c r="E298" s="4">
        <v>0</v>
      </c>
      <c r="F298" s="4">
        <v>0</v>
      </c>
      <c r="G298" s="11" t="s">
        <v>773</v>
      </c>
    </row>
    <row r="299" spans="1:7" hidden="1" x14ac:dyDescent="0.3">
      <c r="A299" s="28" t="s">
        <v>946</v>
      </c>
      <c r="B299" s="9" t="s">
        <v>796</v>
      </c>
      <c r="C299" s="10" t="s">
        <v>889</v>
      </c>
      <c r="D299" s="11" t="s">
        <v>775</v>
      </c>
      <c r="E299" s="4">
        <v>0</v>
      </c>
      <c r="F299" s="4">
        <v>0</v>
      </c>
      <c r="G299" s="11" t="s">
        <v>775</v>
      </c>
    </row>
    <row r="300" spans="1:7" hidden="1" x14ac:dyDescent="0.3">
      <c r="A300" s="23" t="s">
        <v>943</v>
      </c>
      <c r="B300" s="9" t="s">
        <v>797</v>
      </c>
      <c r="C300" s="10" t="s">
        <v>890</v>
      </c>
      <c r="D300" s="11" t="s">
        <v>778</v>
      </c>
      <c r="E300" s="4">
        <v>3000</v>
      </c>
      <c r="F300" s="4">
        <v>0</v>
      </c>
      <c r="G300" s="11" t="s">
        <v>61</v>
      </c>
    </row>
    <row r="301" spans="1:7" hidden="1" x14ac:dyDescent="0.3">
      <c r="A301" s="23" t="s">
        <v>943</v>
      </c>
      <c r="B301" s="9" t="s">
        <v>233</v>
      </c>
      <c r="C301" s="10" t="s">
        <v>494</v>
      </c>
      <c r="D301" s="11" t="s">
        <v>778</v>
      </c>
      <c r="E301" s="4">
        <v>3000</v>
      </c>
      <c r="F301" s="4">
        <v>0</v>
      </c>
      <c r="G301" s="11" t="s">
        <v>61</v>
      </c>
    </row>
    <row r="302" spans="1:7" hidden="1" x14ac:dyDescent="0.3">
      <c r="A302" s="23" t="s">
        <v>943</v>
      </c>
      <c r="B302" s="9" t="s">
        <v>233</v>
      </c>
      <c r="C302" s="10" t="s">
        <v>193</v>
      </c>
      <c r="D302" s="11" t="s">
        <v>778</v>
      </c>
      <c r="E302" s="4">
        <v>3000</v>
      </c>
      <c r="F302" s="4">
        <v>0</v>
      </c>
      <c r="G302" s="11" t="s">
        <v>61</v>
      </c>
    </row>
    <row r="303" spans="1:7" hidden="1" x14ac:dyDescent="0.3">
      <c r="A303" s="23" t="s">
        <v>943</v>
      </c>
      <c r="B303" s="9" t="s">
        <v>233</v>
      </c>
      <c r="C303" s="10" t="s">
        <v>193</v>
      </c>
      <c r="D303" s="11" t="s">
        <v>778</v>
      </c>
      <c r="E303" s="4">
        <v>0</v>
      </c>
      <c r="F303" s="4">
        <v>0</v>
      </c>
      <c r="G303" s="11" t="s">
        <v>61</v>
      </c>
    </row>
    <row r="304" spans="1:7" hidden="1" x14ac:dyDescent="0.3">
      <c r="A304" s="23" t="s">
        <v>943</v>
      </c>
      <c r="B304" s="9" t="s">
        <v>233</v>
      </c>
      <c r="C304" s="10" t="s">
        <v>498</v>
      </c>
      <c r="D304" s="11" t="s">
        <v>778</v>
      </c>
      <c r="E304" s="4">
        <v>0</v>
      </c>
      <c r="F304" s="4">
        <v>0</v>
      </c>
      <c r="G304" s="11" t="s">
        <v>61</v>
      </c>
    </row>
    <row r="305" spans="1:7" hidden="1" x14ac:dyDescent="0.3">
      <c r="A305" s="23" t="s">
        <v>943</v>
      </c>
      <c r="B305" s="9" t="s">
        <v>233</v>
      </c>
      <c r="C305" s="10" t="s">
        <v>500</v>
      </c>
      <c r="D305" s="11" t="s">
        <v>778</v>
      </c>
      <c r="E305" s="4">
        <v>0</v>
      </c>
      <c r="F305" s="4">
        <v>0</v>
      </c>
      <c r="G305" s="11" t="s">
        <v>61</v>
      </c>
    </row>
    <row r="306" spans="1:7" hidden="1" x14ac:dyDescent="0.3">
      <c r="A306" s="23" t="s">
        <v>943</v>
      </c>
      <c r="B306" s="9" t="s">
        <v>233</v>
      </c>
      <c r="C306" s="10" t="s">
        <v>891</v>
      </c>
      <c r="D306" s="11" t="s">
        <v>778</v>
      </c>
      <c r="E306" s="4">
        <v>2500</v>
      </c>
      <c r="F306" s="4">
        <v>0</v>
      </c>
      <c r="G306" s="11" t="s">
        <v>61</v>
      </c>
    </row>
    <row r="307" spans="1:7" hidden="1" x14ac:dyDescent="0.3">
      <c r="A307" s="23" t="s">
        <v>943</v>
      </c>
      <c r="B307" s="9" t="s">
        <v>233</v>
      </c>
      <c r="C307" s="10" t="s">
        <v>892</v>
      </c>
      <c r="D307" s="11" t="s">
        <v>778</v>
      </c>
      <c r="E307" s="4">
        <v>2500</v>
      </c>
      <c r="F307" s="4">
        <v>0</v>
      </c>
      <c r="G307" s="11" t="s">
        <v>88</v>
      </c>
    </row>
    <row r="308" spans="1:7" hidden="1" x14ac:dyDescent="0.3">
      <c r="A308" s="23" t="s">
        <v>943</v>
      </c>
      <c r="B308" s="9" t="s">
        <v>233</v>
      </c>
      <c r="C308" s="10" t="s">
        <v>893</v>
      </c>
      <c r="D308" s="11" t="s">
        <v>778</v>
      </c>
      <c r="E308" s="4">
        <v>0</v>
      </c>
      <c r="F308" s="4">
        <v>0</v>
      </c>
      <c r="G308" s="11" t="s">
        <v>88</v>
      </c>
    </row>
    <row r="309" spans="1:7" hidden="1" x14ac:dyDescent="0.3">
      <c r="A309" s="23" t="s">
        <v>943</v>
      </c>
      <c r="B309" s="9" t="s">
        <v>233</v>
      </c>
      <c r="C309" s="10" t="s">
        <v>235</v>
      </c>
      <c r="D309" s="11" t="s">
        <v>767</v>
      </c>
      <c r="E309" s="4">
        <v>0</v>
      </c>
      <c r="F309" s="4">
        <v>0</v>
      </c>
      <c r="G309" s="11" t="s">
        <v>767</v>
      </c>
    </row>
    <row r="310" spans="1:7" hidden="1" x14ac:dyDescent="0.3">
      <c r="A310" s="23" t="s">
        <v>943</v>
      </c>
      <c r="B310" s="9" t="s">
        <v>233</v>
      </c>
      <c r="C310" s="10" t="s">
        <v>237</v>
      </c>
      <c r="D310" s="11" t="s">
        <v>768</v>
      </c>
      <c r="E310" s="4">
        <v>0</v>
      </c>
      <c r="F310" s="4">
        <v>0</v>
      </c>
      <c r="G310" s="11" t="s">
        <v>768</v>
      </c>
    </row>
    <row r="311" spans="1:7" hidden="1" x14ac:dyDescent="0.3">
      <c r="A311" s="23" t="s">
        <v>943</v>
      </c>
      <c r="B311" s="9" t="s">
        <v>233</v>
      </c>
      <c r="C311" s="10" t="s">
        <v>894</v>
      </c>
      <c r="D311" s="11" t="s">
        <v>768</v>
      </c>
      <c r="E311" s="4">
        <v>0</v>
      </c>
      <c r="F311" s="4">
        <v>0</v>
      </c>
      <c r="G311" s="11" t="s">
        <v>768</v>
      </c>
    </row>
    <row r="312" spans="1:7" hidden="1" x14ac:dyDescent="0.3">
      <c r="A312" s="23" t="s">
        <v>943</v>
      </c>
      <c r="B312" s="9" t="s">
        <v>233</v>
      </c>
      <c r="C312" s="10" t="s">
        <v>895</v>
      </c>
      <c r="D312" s="11" t="s">
        <v>769</v>
      </c>
      <c r="E312" s="4">
        <v>0</v>
      </c>
      <c r="F312" s="4">
        <v>0</v>
      </c>
      <c r="G312" s="11" t="s">
        <v>769</v>
      </c>
    </row>
    <row r="313" spans="1:7" hidden="1" x14ac:dyDescent="0.3">
      <c r="A313" s="23" t="s">
        <v>943</v>
      </c>
      <c r="B313" s="9" t="s">
        <v>238</v>
      </c>
      <c r="C313" s="10" t="s">
        <v>239</v>
      </c>
      <c r="D313" s="11" t="s">
        <v>778</v>
      </c>
      <c r="E313" s="4">
        <v>0</v>
      </c>
      <c r="F313" s="4">
        <v>0</v>
      </c>
      <c r="G313" s="11" t="s">
        <v>61</v>
      </c>
    </row>
    <row r="314" spans="1:7" hidden="1" x14ac:dyDescent="0.3">
      <c r="A314" s="23" t="s">
        <v>943</v>
      </c>
      <c r="B314" s="9" t="s">
        <v>238</v>
      </c>
      <c r="C314" s="10" t="s">
        <v>240</v>
      </c>
      <c r="D314" s="11" t="s">
        <v>778</v>
      </c>
      <c r="E314" s="4">
        <v>0</v>
      </c>
      <c r="F314" s="4">
        <v>0</v>
      </c>
      <c r="G314" s="11" t="s">
        <v>61</v>
      </c>
    </row>
    <row r="315" spans="1:7" hidden="1" x14ac:dyDescent="0.3">
      <c r="A315" s="23" t="s">
        <v>943</v>
      </c>
      <c r="B315" s="9" t="s">
        <v>238</v>
      </c>
      <c r="C315" s="10" t="s">
        <v>896</v>
      </c>
      <c r="D315" s="11" t="s">
        <v>778</v>
      </c>
      <c r="E315" s="4">
        <v>11200.34</v>
      </c>
      <c r="F315" s="4">
        <v>0</v>
      </c>
      <c r="G315" s="11" t="s">
        <v>388</v>
      </c>
    </row>
    <row r="316" spans="1:7" hidden="1" x14ac:dyDescent="0.3">
      <c r="A316" s="23" t="s">
        <v>943</v>
      </c>
      <c r="B316" s="9" t="s">
        <v>238</v>
      </c>
      <c r="C316" s="10" t="s">
        <v>897</v>
      </c>
      <c r="D316" s="11" t="s">
        <v>778</v>
      </c>
      <c r="E316" s="4">
        <v>18104.66</v>
      </c>
      <c r="F316" s="4">
        <v>0</v>
      </c>
      <c r="G316" s="11" t="s">
        <v>61</v>
      </c>
    </row>
    <row r="317" spans="1:7" hidden="1" x14ac:dyDescent="0.3">
      <c r="A317" s="23" t="s">
        <v>943</v>
      </c>
      <c r="B317" s="9" t="s">
        <v>238</v>
      </c>
      <c r="C317" s="10" t="s">
        <v>897</v>
      </c>
      <c r="D317" s="11" t="s">
        <v>778</v>
      </c>
      <c r="E317" s="4">
        <v>0</v>
      </c>
      <c r="F317" s="4">
        <v>0</v>
      </c>
      <c r="G317" s="11" t="s">
        <v>61</v>
      </c>
    </row>
    <row r="318" spans="1:7" hidden="1" x14ac:dyDescent="0.3">
      <c r="A318" s="23" t="s">
        <v>943</v>
      </c>
      <c r="B318" s="9" t="s">
        <v>238</v>
      </c>
      <c r="C318" s="10" t="s">
        <v>898</v>
      </c>
      <c r="D318" s="11" t="s">
        <v>778</v>
      </c>
      <c r="E318" s="4">
        <v>540</v>
      </c>
      <c r="F318" s="4">
        <v>0</v>
      </c>
      <c r="G318" s="11" t="s">
        <v>10</v>
      </c>
    </row>
    <row r="319" spans="1:7" hidden="1" x14ac:dyDescent="0.3">
      <c r="A319" s="23" t="s">
        <v>943</v>
      </c>
      <c r="B319" s="9" t="s">
        <v>238</v>
      </c>
      <c r="C319" s="10" t="s">
        <v>898</v>
      </c>
      <c r="D319" s="11" t="s">
        <v>778</v>
      </c>
      <c r="E319" s="4">
        <v>410.32</v>
      </c>
      <c r="F319" s="4">
        <v>0</v>
      </c>
      <c r="G319" s="11" t="s">
        <v>10</v>
      </c>
    </row>
    <row r="320" spans="1:7" hidden="1" x14ac:dyDescent="0.3">
      <c r="A320" s="23" t="s">
        <v>943</v>
      </c>
      <c r="B320" s="9" t="s">
        <v>238</v>
      </c>
      <c r="C320" s="10" t="s">
        <v>899</v>
      </c>
      <c r="D320" s="11" t="s">
        <v>778</v>
      </c>
      <c r="E320" s="4">
        <v>280</v>
      </c>
      <c r="F320" s="4">
        <v>0</v>
      </c>
      <c r="G320" s="11" t="s">
        <v>10</v>
      </c>
    </row>
    <row r="321" spans="1:7" hidden="1" x14ac:dyDescent="0.3">
      <c r="A321" s="23" t="s">
        <v>943</v>
      </c>
      <c r="B321" s="9" t="s">
        <v>238</v>
      </c>
      <c r="C321" s="10" t="s">
        <v>900</v>
      </c>
      <c r="D321" s="11" t="s">
        <v>778</v>
      </c>
      <c r="E321" s="4">
        <v>2038.13</v>
      </c>
      <c r="F321" s="4">
        <v>0</v>
      </c>
      <c r="G321" s="11" t="s">
        <v>61</v>
      </c>
    </row>
    <row r="322" spans="1:7" hidden="1" x14ac:dyDescent="0.3">
      <c r="A322" s="23" t="s">
        <v>943</v>
      </c>
      <c r="B322" s="9" t="s">
        <v>238</v>
      </c>
      <c r="C322" s="10" t="s">
        <v>901</v>
      </c>
      <c r="D322" s="11" t="s">
        <v>778</v>
      </c>
      <c r="E322" s="4">
        <v>5000</v>
      </c>
      <c r="F322" s="4">
        <v>0</v>
      </c>
      <c r="G322" s="11" t="s">
        <v>57</v>
      </c>
    </row>
    <row r="323" spans="1:7" hidden="1" x14ac:dyDescent="0.3">
      <c r="A323" s="26" t="s">
        <v>945</v>
      </c>
      <c r="B323" s="9" t="s">
        <v>798</v>
      </c>
      <c r="C323" s="10" t="s">
        <v>902</v>
      </c>
      <c r="D323" s="11" t="s">
        <v>778</v>
      </c>
      <c r="E323" s="4">
        <v>0</v>
      </c>
      <c r="F323" s="4">
        <v>0</v>
      </c>
      <c r="G323" s="11" t="s">
        <v>64</v>
      </c>
    </row>
    <row r="324" spans="1:7" hidden="1" x14ac:dyDescent="0.3">
      <c r="A324" s="26" t="s">
        <v>945</v>
      </c>
      <c r="B324" s="9" t="s">
        <v>798</v>
      </c>
      <c r="C324" s="10" t="s">
        <v>902</v>
      </c>
      <c r="D324" s="11" t="s">
        <v>778</v>
      </c>
      <c r="E324" s="4">
        <v>0</v>
      </c>
      <c r="F324" s="4">
        <v>40000</v>
      </c>
      <c r="G324" s="11" t="s">
        <v>64</v>
      </c>
    </row>
    <row r="325" spans="1:7" hidden="1" x14ac:dyDescent="0.3">
      <c r="A325" s="26" t="s">
        <v>945</v>
      </c>
      <c r="B325" s="9" t="s">
        <v>798</v>
      </c>
      <c r="C325" s="10" t="s">
        <v>423</v>
      </c>
      <c r="D325" s="11" t="s">
        <v>778</v>
      </c>
      <c r="E325" s="4">
        <v>0</v>
      </c>
      <c r="F325" s="4">
        <v>0</v>
      </c>
      <c r="G325" s="11" t="s">
        <v>388</v>
      </c>
    </row>
    <row r="326" spans="1:7" hidden="1" x14ac:dyDescent="0.3">
      <c r="A326" s="26" t="s">
        <v>945</v>
      </c>
      <c r="B326" s="9" t="s">
        <v>798</v>
      </c>
      <c r="C326" s="10" t="s">
        <v>242</v>
      </c>
      <c r="D326" s="11" t="s">
        <v>778</v>
      </c>
      <c r="E326" s="4">
        <v>0</v>
      </c>
      <c r="F326" s="4">
        <v>40000</v>
      </c>
      <c r="G326" s="11" t="s">
        <v>64</v>
      </c>
    </row>
    <row r="327" spans="1:7" hidden="1" x14ac:dyDescent="0.3">
      <c r="A327" s="26" t="s">
        <v>945</v>
      </c>
      <c r="B327" s="9" t="s">
        <v>798</v>
      </c>
      <c r="C327" s="10" t="s">
        <v>243</v>
      </c>
      <c r="D327" s="11" t="s">
        <v>778</v>
      </c>
      <c r="E327" s="4">
        <v>0</v>
      </c>
      <c r="F327" s="4">
        <v>0</v>
      </c>
      <c r="G327" s="11" t="s">
        <v>64</v>
      </c>
    </row>
    <row r="328" spans="1:7" hidden="1" x14ac:dyDescent="0.3">
      <c r="A328" s="26" t="s">
        <v>945</v>
      </c>
      <c r="B328" s="9" t="s">
        <v>798</v>
      </c>
      <c r="C328" s="10" t="s">
        <v>243</v>
      </c>
      <c r="D328" s="11" t="s">
        <v>778</v>
      </c>
      <c r="E328" s="4">
        <v>0</v>
      </c>
      <c r="F328" s="4">
        <v>25000</v>
      </c>
      <c r="G328" s="11" t="s">
        <v>64</v>
      </c>
    </row>
    <row r="329" spans="1:7" hidden="1" x14ac:dyDescent="0.3">
      <c r="A329" s="26" t="s">
        <v>945</v>
      </c>
      <c r="B329" s="9" t="s">
        <v>798</v>
      </c>
      <c r="C329" s="10" t="s">
        <v>244</v>
      </c>
      <c r="D329" s="11" t="s">
        <v>778</v>
      </c>
      <c r="E329" s="4">
        <v>0</v>
      </c>
      <c r="F329" s="4">
        <v>25000</v>
      </c>
      <c r="G329" s="11" t="s">
        <v>64</v>
      </c>
    </row>
    <row r="330" spans="1:7" hidden="1" x14ac:dyDescent="0.3">
      <c r="A330" s="28" t="s">
        <v>946</v>
      </c>
      <c r="B330" s="9" t="s">
        <v>245</v>
      </c>
      <c r="C330" s="10" t="s">
        <v>247</v>
      </c>
      <c r="D330" s="11" t="s">
        <v>775</v>
      </c>
      <c r="E330" s="4">
        <v>0</v>
      </c>
      <c r="F330" s="4">
        <v>0</v>
      </c>
      <c r="G330" s="11" t="s">
        <v>775</v>
      </c>
    </row>
    <row r="331" spans="1:7" hidden="1" x14ac:dyDescent="0.3">
      <c r="A331" s="23" t="s">
        <v>943</v>
      </c>
      <c r="B331" s="9" t="s">
        <v>505</v>
      </c>
      <c r="C331" s="10" t="s">
        <v>506</v>
      </c>
      <c r="D331" s="11" t="s">
        <v>771</v>
      </c>
      <c r="E331" s="4">
        <v>22340</v>
      </c>
      <c r="F331" s="4">
        <v>0</v>
      </c>
      <c r="G331" s="11" t="s">
        <v>771</v>
      </c>
    </row>
    <row r="332" spans="1:7" hidden="1" x14ac:dyDescent="0.3">
      <c r="A332" s="23" t="s">
        <v>943</v>
      </c>
      <c r="B332" s="9" t="s">
        <v>505</v>
      </c>
      <c r="C332" s="10" t="s">
        <v>903</v>
      </c>
      <c r="D332" s="11" t="s">
        <v>771</v>
      </c>
      <c r="E332" s="4">
        <v>0</v>
      </c>
      <c r="F332" s="4">
        <v>0</v>
      </c>
      <c r="G332" s="11" t="s">
        <v>771</v>
      </c>
    </row>
    <row r="333" spans="1:7" hidden="1" x14ac:dyDescent="0.3">
      <c r="A333" s="23" t="s">
        <v>943</v>
      </c>
      <c r="B333" s="9" t="s">
        <v>248</v>
      </c>
      <c r="C333" s="10" t="s">
        <v>249</v>
      </c>
      <c r="D333" s="11" t="s">
        <v>778</v>
      </c>
      <c r="E333" s="4">
        <v>0</v>
      </c>
      <c r="F333" s="4">
        <v>0</v>
      </c>
      <c r="G333" s="11" t="s">
        <v>10</v>
      </c>
    </row>
    <row r="334" spans="1:7" hidden="1" x14ac:dyDescent="0.3">
      <c r="A334" s="23" t="s">
        <v>943</v>
      </c>
      <c r="B334" s="9" t="s">
        <v>248</v>
      </c>
      <c r="C334" s="10" t="s">
        <v>251</v>
      </c>
      <c r="D334" s="11" t="s">
        <v>778</v>
      </c>
      <c r="E334" s="4">
        <v>0</v>
      </c>
      <c r="F334" s="4">
        <v>0</v>
      </c>
      <c r="G334" s="11" t="s">
        <v>388</v>
      </c>
    </row>
    <row r="335" spans="1:7" hidden="1" x14ac:dyDescent="0.3">
      <c r="A335" s="23" t="s">
        <v>943</v>
      </c>
      <c r="B335" s="9" t="s">
        <v>248</v>
      </c>
      <c r="C335" s="10" t="s">
        <v>509</v>
      </c>
      <c r="D335" s="11" t="s">
        <v>778</v>
      </c>
      <c r="E335" s="4">
        <v>0</v>
      </c>
      <c r="F335" s="4">
        <v>0</v>
      </c>
      <c r="G335" s="11" t="s">
        <v>388</v>
      </c>
    </row>
    <row r="336" spans="1:7" hidden="1" x14ac:dyDescent="0.3">
      <c r="A336" s="23" t="s">
        <v>943</v>
      </c>
      <c r="B336" s="9" t="s">
        <v>248</v>
      </c>
      <c r="C336" s="10" t="s">
        <v>904</v>
      </c>
      <c r="D336" s="11" t="s">
        <v>778</v>
      </c>
      <c r="E336" s="4">
        <v>0</v>
      </c>
      <c r="F336" s="4">
        <v>0</v>
      </c>
      <c r="G336" s="11" t="s">
        <v>388</v>
      </c>
    </row>
    <row r="337" spans="1:7" hidden="1" x14ac:dyDescent="0.3">
      <c r="A337" s="23" t="s">
        <v>943</v>
      </c>
      <c r="B337" s="9" t="s">
        <v>248</v>
      </c>
      <c r="C337" s="10" t="s">
        <v>511</v>
      </c>
      <c r="D337" s="11" t="s">
        <v>778</v>
      </c>
      <c r="E337" s="4">
        <v>0</v>
      </c>
      <c r="F337" s="4">
        <v>0</v>
      </c>
      <c r="G337" s="11" t="s">
        <v>88</v>
      </c>
    </row>
    <row r="338" spans="1:7" hidden="1" x14ac:dyDescent="0.3">
      <c r="A338" s="23" t="s">
        <v>943</v>
      </c>
      <c r="B338" s="9" t="s">
        <v>248</v>
      </c>
      <c r="C338" s="10" t="s">
        <v>905</v>
      </c>
      <c r="D338" s="11" t="s">
        <v>778</v>
      </c>
      <c r="E338" s="4">
        <v>4294.91</v>
      </c>
      <c r="F338" s="4">
        <v>0</v>
      </c>
      <c r="G338" s="11" t="s">
        <v>88</v>
      </c>
    </row>
    <row r="339" spans="1:7" hidden="1" x14ac:dyDescent="0.3">
      <c r="A339" s="23" t="s">
        <v>943</v>
      </c>
      <c r="B339" s="9" t="s">
        <v>248</v>
      </c>
      <c r="C339" s="10" t="s">
        <v>513</v>
      </c>
      <c r="D339" s="11" t="s">
        <v>778</v>
      </c>
      <c r="E339" s="4">
        <v>23919.05</v>
      </c>
      <c r="F339" s="4">
        <v>0</v>
      </c>
      <c r="G339" s="11" t="s">
        <v>388</v>
      </c>
    </row>
    <row r="340" spans="1:7" hidden="1" x14ac:dyDescent="0.3">
      <c r="A340" s="23" t="s">
        <v>943</v>
      </c>
      <c r="B340" s="9" t="s">
        <v>248</v>
      </c>
      <c r="C340" s="10" t="s">
        <v>906</v>
      </c>
      <c r="D340" s="11" t="s">
        <v>778</v>
      </c>
      <c r="E340" s="4">
        <v>0</v>
      </c>
      <c r="F340" s="4">
        <v>0</v>
      </c>
      <c r="G340" s="11" t="s">
        <v>388</v>
      </c>
    </row>
    <row r="341" spans="1:7" hidden="1" x14ac:dyDescent="0.3">
      <c r="A341" s="23" t="s">
        <v>943</v>
      </c>
      <c r="B341" s="9" t="s">
        <v>248</v>
      </c>
      <c r="C341" s="10" t="s">
        <v>907</v>
      </c>
      <c r="D341" s="11" t="s">
        <v>767</v>
      </c>
      <c r="E341" s="4">
        <v>0</v>
      </c>
      <c r="F341" s="4">
        <v>0</v>
      </c>
      <c r="G341" s="11" t="s">
        <v>767</v>
      </c>
    </row>
    <row r="342" spans="1:7" hidden="1" x14ac:dyDescent="0.3">
      <c r="A342" s="23" t="s">
        <v>943</v>
      </c>
      <c r="B342" s="9" t="s">
        <v>248</v>
      </c>
      <c r="C342" s="10" t="s">
        <v>253</v>
      </c>
      <c r="D342" s="11" t="s">
        <v>768</v>
      </c>
      <c r="E342" s="4">
        <v>0</v>
      </c>
      <c r="F342" s="4">
        <v>0</v>
      </c>
      <c r="G342" s="11" t="s">
        <v>768</v>
      </c>
    </row>
    <row r="343" spans="1:7" hidden="1" x14ac:dyDescent="0.3">
      <c r="A343" s="23" t="s">
        <v>943</v>
      </c>
      <c r="B343" s="9" t="s">
        <v>248</v>
      </c>
      <c r="C343" s="10" t="s">
        <v>515</v>
      </c>
      <c r="D343" s="11" t="s">
        <v>768</v>
      </c>
      <c r="E343" s="4">
        <v>15010.62</v>
      </c>
      <c r="F343" s="4">
        <v>0</v>
      </c>
      <c r="G343" s="11" t="s">
        <v>768</v>
      </c>
    </row>
    <row r="344" spans="1:7" hidden="1" x14ac:dyDescent="0.3">
      <c r="A344" s="23" t="s">
        <v>943</v>
      </c>
      <c r="B344" s="9" t="s">
        <v>248</v>
      </c>
      <c r="C344" s="10" t="s">
        <v>517</v>
      </c>
      <c r="D344" s="11" t="s">
        <v>768</v>
      </c>
      <c r="E344" s="4">
        <v>45641.49</v>
      </c>
      <c r="F344" s="4">
        <v>0</v>
      </c>
      <c r="G344" s="11" t="s">
        <v>768</v>
      </c>
    </row>
    <row r="345" spans="1:7" hidden="1" x14ac:dyDescent="0.3">
      <c r="A345" s="23" t="s">
        <v>943</v>
      </c>
      <c r="B345" s="9" t="s">
        <v>248</v>
      </c>
      <c r="C345" s="10" t="s">
        <v>255</v>
      </c>
      <c r="D345" s="11" t="s">
        <v>776</v>
      </c>
      <c r="E345" s="4">
        <v>12886.55</v>
      </c>
      <c r="F345" s="4">
        <v>0</v>
      </c>
      <c r="G345" s="11" t="s">
        <v>776</v>
      </c>
    </row>
    <row r="346" spans="1:7" hidden="1" x14ac:dyDescent="0.3">
      <c r="A346" s="23" t="s">
        <v>943</v>
      </c>
      <c r="B346" s="9" t="s">
        <v>248</v>
      </c>
      <c r="C346" s="10" t="s">
        <v>908</v>
      </c>
      <c r="D346" s="11" t="s">
        <v>771</v>
      </c>
      <c r="E346" s="4">
        <v>0</v>
      </c>
      <c r="F346" s="4">
        <v>0</v>
      </c>
      <c r="G346" s="11" t="s">
        <v>771</v>
      </c>
    </row>
    <row r="347" spans="1:7" hidden="1" x14ac:dyDescent="0.3">
      <c r="A347" s="23" t="s">
        <v>943</v>
      </c>
      <c r="B347" s="9" t="s">
        <v>248</v>
      </c>
      <c r="C347" s="10" t="s">
        <v>909</v>
      </c>
      <c r="D347" s="11" t="s">
        <v>773</v>
      </c>
      <c r="E347" s="4">
        <v>0</v>
      </c>
      <c r="F347" s="4">
        <v>0</v>
      </c>
      <c r="G347" s="11" t="s">
        <v>773</v>
      </c>
    </row>
    <row r="348" spans="1:7" hidden="1" x14ac:dyDescent="0.3">
      <c r="A348" s="23" t="s">
        <v>943</v>
      </c>
      <c r="B348" s="9" t="s">
        <v>799</v>
      </c>
      <c r="C348" s="10" t="s">
        <v>257</v>
      </c>
      <c r="D348" s="11" t="s">
        <v>778</v>
      </c>
      <c r="E348" s="4">
        <v>0</v>
      </c>
      <c r="F348" s="4">
        <v>0</v>
      </c>
      <c r="G348" s="11" t="s">
        <v>778</v>
      </c>
    </row>
    <row r="349" spans="1:7" hidden="1" x14ac:dyDescent="0.3">
      <c r="A349" s="23" t="s">
        <v>943</v>
      </c>
      <c r="B349" s="27" t="s">
        <v>800</v>
      </c>
      <c r="C349" s="10" t="s">
        <v>259</v>
      </c>
      <c r="D349" s="11" t="s">
        <v>779</v>
      </c>
      <c r="E349" s="4">
        <v>0</v>
      </c>
      <c r="F349" s="4">
        <v>0</v>
      </c>
      <c r="G349" s="11" t="s">
        <v>779</v>
      </c>
    </row>
    <row r="350" spans="1:7" hidden="1" x14ac:dyDescent="0.3">
      <c r="A350" s="28" t="s">
        <v>946</v>
      </c>
      <c r="B350" s="27" t="s">
        <v>260</v>
      </c>
      <c r="C350" s="10" t="s">
        <v>263</v>
      </c>
      <c r="D350" s="11" t="s">
        <v>780</v>
      </c>
      <c r="E350" s="4">
        <v>0</v>
      </c>
      <c r="F350" s="4">
        <v>0</v>
      </c>
      <c r="G350" s="11" t="s">
        <v>780</v>
      </c>
    </row>
    <row r="351" spans="1:7" hidden="1" x14ac:dyDescent="0.3">
      <c r="A351" s="28" t="s">
        <v>946</v>
      </c>
      <c r="B351" s="27" t="s">
        <v>260</v>
      </c>
      <c r="C351" s="10" t="s">
        <v>261</v>
      </c>
      <c r="D351" s="11" t="s">
        <v>778</v>
      </c>
      <c r="E351" s="4">
        <v>0</v>
      </c>
      <c r="F351" s="4">
        <v>0</v>
      </c>
      <c r="G351" s="11" t="s">
        <v>64</v>
      </c>
    </row>
    <row r="352" spans="1:7" hidden="1" x14ac:dyDescent="0.3">
      <c r="A352" s="28" t="s">
        <v>946</v>
      </c>
      <c r="B352" s="27" t="s">
        <v>260</v>
      </c>
      <c r="C352" s="10" t="s">
        <v>261</v>
      </c>
      <c r="D352" s="11" t="s">
        <v>778</v>
      </c>
      <c r="E352" s="4">
        <v>0</v>
      </c>
      <c r="F352" s="4">
        <v>2000</v>
      </c>
      <c r="G352" s="11" t="s">
        <v>64</v>
      </c>
    </row>
    <row r="353" spans="1:7" hidden="1" x14ac:dyDescent="0.3">
      <c r="A353" s="28" t="s">
        <v>946</v>
      </c>
      <c r="B353" s="27" t="s">
        <v>260</v>
      </c>
      <c r="C353" s="10" t="s">
        <v>520</v>
      </c>
      <c r="D353" s="11" t="s">
        <v>767</v>
      </c>
      <c r="E353" s="4">
        <v>0</v>
      </c>
      <c r="F353" s="4">
        <v>0</v>
      </c>
      <c r="G353" s="11" t="s">
        <v>767</v>
      </c>
    </row>
    <row r="354" spans="1:7" hidden="1" x14ac:dyDescent="0.3">
      <c r="A354" s="28" t="s">
        <v>946</v>
      </c>
      <c r="B354" s="27" t="s">
        <v>260</v>
      </c>
      <c r="C354" s="10" t="s">
        <v>910</v>
      </c>
      <c r="D354" s="11" t="s">
        <v>769</v>
      </c>
      <c r="E354" s="4">
        <v>23063.66</v>
      </c>
      <c r="F354" s="4">
        <v>0</v>
      </c>
      <c r="G354" s="11" t="s">
        <v>769</v>
      </c>
    </row>
    <row r="355" spans="1:7" hidden="1" x14ac:dyDescent="0.3">
      <c r="A355" s="23" t="s">
        <v>943</v>
      </c>
      <c r="B355" s="9" t="s">
        <v>264</v>
      </c>
      <c r="C355" s="10" t="s">
        <v>911</v>
      </c>
      <c r="D355" s="11" t="s">
        <v>778</v>
      </c>
      <c r="E355" s="4">
        <v>2200</v>
      </c>
      <c r="F355" s="4">
        <v>0</v>
      </c>
      <c r="G355" s="11" t="s">
        <v>64</v>
      </c>
    </row>
    <row r="356" spans="1:7" hidden="1" x14ac:dyDescent="0.3">
      <c r="A356" s="23" t="s">
        <v>943</v>
      </c>
      <c r="B356" s="9" t="s">
        <v>264</v>
      </c>
      <c r="C356" s="10" t="s">
        <v>522</v>
      </c>
      <c r="D356" s="11" t="s">
        <v>771</v>
      </c>
      <c r="E356" s="4">
        <v>0</v>
      </c>
      <c r="F356" s="4">
        <v>0</v>
      </c>
      <c r="G356" s="11" t="s">
        <v>771</v>
      </c>
    </row>
    <row r="357" spans="1:7" hidden="1" x14ac:dyDescent="0.3">
      <c r="A357" s="23" t="s">
        <v>943</v>
      </c>
      <c r="B357" s="9" t="s">
        <v>265</v>
      </c>
      <c r="C357" s="10" t="s">
        <v>912</v>
      </c>
      <c r="D357" s="11" t="s">
        <v>778</v>
      </c>
      <c r="E357" s="4">
        <v>0</v>
      </c>
      <c r="F357" s="4">
        <v>0</v>
      </c>
      <c r="G357" s="11" t="s">
        <v>388</v>
      </c>
    </row>
    <row r="358" spans="1:7" hidden="1" x14ac:dyDescent="0.3">
      <c r="A358" s="23" t="s">
        <v>943</v>
      </c>
      <c r="B358" s="9" t="s">
        <v>265</v>
      </c>
      <c r="C358" s="10" t="s">
        <v>267</v>
      </c>
      <c r="D358" s="11" t="s">
        <v>778</v>
      </c>
      <c r="E358" s="4">
        <v>0</v>
      </c>
      <c r="F358" s="4">
        <v>0</v>
      </c>
      <c r="G358" s="11" t="s">
        <v>388</v>
      </c>
    </row>
    <row r="359" spans="1:7" hidden="1" x14ac:dyDescent="0.3">
      <c r="A359" s="23" t="s">
        <v>943</v>
      </c>
      <c r="B359" s="9" t="s">
        <v>265</v>
      </c>
      <c r="C359" s="10" t="s">
        <v>267</v>
      </c>
      <c r="D359" s="11" t="s">
        <v>778</v>
      </c>
      <c r="E359" s="4">
        <v>13200</v>
      </c>
      <c r="F359" s="4">
        <v>0</v>
      </c>
      <c r="G359" s="11" t="s">
        <v>388</v>
      </c>
    </row>
    <row r="360" spans="1:7" hidden="1" x14ac:dyDescent="0.3">
      <c r="A360" s="23" t="s">
        <v>943</v>
      </c>
      <c r="B360" s="9" t="s">
        <v>265</v>
      </c>
      <c r="C360" s="10" t="s">
        <v>110</v>
      </c>
      <c r="D360" s="11" t="s">
        <v>778</v>
      </c>
      <c r="E360" s="4">
        <v>0</v>
      </c>
      <c r="F360" s="4">
        <v>0</v>
      </c>
      <c r="G360" s="11" t="s">
        <v>388</v>
      </c>
    </row>
    <row r="361" spans="1:7" hidden="1" x14ac:dyDescent="0.3">
      <c r="A361" s="23" t="s">
        <v>943</v>
      </c>
      <c r="B361" s="9" t="s">
        <v>265</v>
      </c>
      <c r="C361" s="10" t="s">
        <v>133</v>
      </c>
      <c r="D361" s="11" t="s">
        <v>778</v>
      </c>
      <c r="E361" s="4">
        <v>10000</v>
      </c>
      <c r="F361" s="4">
        <v>0</v>
      </c>
      <c r="G361" s="11" t="s">
        <v>88</v>
      </c>
    </row>
    <row r="362" spans="1:7" hidden="1" x14ac:dyDescent="0.3">
      <c r="A362" s="23" t="s">
        <v>943</v>
      </c>
      <c r="B362" s="9" t="s">
        <v>265</v>
      </c>
      <c r="C362" s="10" t="s">
        <v>111</v>
      </c>
      <c r="D362" s="11" t="s">
        <v>778</v>
      </c>
      <c r="E362" s="4">
        <v>0</v>
      </c>
      <c r="F362" s="4">
        <v>0</v>
      </c>
      <c r="G362" s="11" t="s">
        <v>61</v>
      </c>
    </row>
    <row r="363" spans="1:7" hidden="1" x14ac:dyDescent="0.3">
      <c r="A363" s="23" t="s">
        <v>943</v>
      </c>
      <c r="B363" s="9" t="s">
        <v>265</v>
      </c>
      <c r="C363" s="10" t="s">
        <v>111</v>
      </c>
      <c r="D363" s="11" t="s">
        <v>778</v>
      </c>
      <c r="E363" s="4">
        <v>15000</v>
      </c>
      <c r="F363" s="4">
        <v>0</v>
      </c>
      <c r="G363" s="11" t="s">
        <v>61</v>
      </c>
    </row>
    <row r="364" spans="1:7" hidden="1" x14ac:dyDescent="0.3">
      <c r="A364" s="23" t="s">
        <v>943</v>
      </c>
      <c r="B364" s="9" t="s">
        <v>265</v>
      </c>
      <c r="C364" s="10" t="s">
        <v>111</v>
      </c>
      <c r="D364" s="11" t="s">
        <v>778</v>
      </c>
      <c r="E364" s="4">
        <v>0</v>
      </c>
      <c r="F364" s="4">
        <v>0</v>
      </c>
      <c r="G364" s="11" t="s">
        <v>61</v>
      </c>
    </row>
    <row r="365" spans="1:7" hidden="1" x14ac:dyDescent="0.3">
      <c r="A365" s="23" t="s">
        <v>943</v>
      </c>
      <c r="B365" s="9" t="s">
        <v>265</v>
      </c>
      <c r="C365" s="10" t="s">
        <v>270</v>
      </c>
      <c r="D365" s="11" t="s">
        <v>778</v>
      </c>
      <c r="E365" s="4">
        <v>0</v>
      </c>
      <c r="F365" s="4">
        <v>0</v>
      </c>
      <c r="G365" s="11" t="s">
        <v>388</v>
      </c>
    </row>
    <row r="366" spans="1:7" hidden="1" x14ac:dyDescent="0.3">
      <c r="A366" s="23" t="s">
        <v>943</v>
      </c>
      <c r="B366" s="9" t="s">
        <v>265</v>
      </c>
      <c r="C366" s="10" t="s">
        <v>270</v>
      </c>
      <c r="D366" s="11" t="s">
        <v>778</v>
      </c>
      <c r="E366" s="4">
        <v>15000</v>
      </c>
      <c r="F366" s="4">
        <v>0</v>
      </c>
      <c r="G366" s="11" t="s">
        <v>388</v>
      </c>
    </row>
    <row r="367" spans="1:7" hidden="1" x14ac:dyDescent="0.3">
      <c r="A367" s="23" t="s">
        <v>943</v>
      </c>
      <c r="B367" s="9" t="s">
        <v>265</v>
      </c>
      <c r="C367" s="10" t="s">
        <v>528</v>
      </c>
      <c r="D367" s="11" t="s">
        <v>778</v>
      </c>
      <c r="E367" s="4">
        <v>10000</v>
      </c>
      <c r="F367" s="4">
        <v>0</v>
      </c>
      <c r="G367" s="11" t="s">
        <v>88</v>
      </c>
    </row>
    <row r="368" spans="1:7" hidden="1" x14ac:dyDescent="0.3">
      <c r="A368" s="23" t="s">
        <v>943</v>
      </c>
      <c r="B368" s="9" t="s">
        <v>265</v>
      </c>
      <c r="C368" s="10" t="s">
        <v>530</v>
      </c>
      <c r="D368" s="11" t="s">
        <v>778</v>
      </c>
      <c r="E368" s="4">
        <v>7615.78</v>
      </c>
      <c r="F368" s="4">
        <v>0</v>
      </c>
      <c r="G368" s="11" t="s">
        <v>388</v>
      </c>
    </row>
    <row r="369" spans="1:7" hidden="1" x14ac:dyDescent="0.3">
      <c r="A369" s="23" t="s">
        <v>943</v>
      </c>
      <c r="B369" s="9" t="s">
        <v>265</v>
      </c>
      <c r="C369" s="10" t="s">
        <v>913</v>
      </c>
      <c r="D369" s="11" t="s">
        <v>778</v>
      </c>
      <c r="E369" s="4">
        <v>0</v>
      </c>
      <c r="F369" s="4">
        <v>0</v>
      </c>
      <c r="G369" s="11" t="s">
        <v>388</v>
      </c>
    </row>
    <row r="370" spans="1:7" hidden="1" x14ac:dyDescent="0.3">
      <c r="A370" s="26" t="s">
        <v>945</v>
      </c>
      <c r="B370" s="9" t="s">
        <v>801</v>
      </c>
      <c r="C370" s="10" t="s">
        <v>914</v>
      </c>
      <c r="D370" s="11" t="s">
        <v>772</v>
      </c>
      <c r="E370" s="4">
        <v>0</v>
      </c>
      <c r="F370" s="4">
        <v>0</v>
      </c>
      <c r="G370" s="11" t="s">
        <v>772</v>
      </c>
    </row>
    <row r="371" spans="1:7" hidden="1" x14ac:dyDescent="0.3">
      <c r="A371" s="26" t="s">
        <v>945</v>
      </c>
      <c r="B371" s="9" t="s">
        <v>272</v>
      </c>
      <c r="C371" s="10" t="s">
        <v>274</v>
      </c>
      <c r="D371" s="11" t="s">
        <v>772</v>
      </c>
      <c r="E371" s="4">
        <v>0</v>
      </c>
      <c r="F371" s="4">
        <v>0</v>
      </c>
      <c r="G371" s="11" t="s">
        <v>772</v>
      </c>
    </row>
    <row r="372" spans="1:7" hidden="1" x14ac:dyDescent="0.3">
      <c r="A372" s="26" t="s">
        <v>945</v>
      </c>
      <c r="B372" s="9" t="s">
        <v>272</v>
      </c>
      <c r="C372" s="10" t="s">
        <v>274</v>
      </c>
      <c r="D372" s="11" t="s">
        <v>772</v>
      </c>
      <c r="E372" s="4">
        <v>0</v>
      </c>
      <c r="F372" s="4">
        <v>0</v>
      </c>
      <c r="G372" s="11" t="s">
        <v>772</v>
      </c>
    </row>
    <row r="373" spans="1:7" hidden="1" x14ac:dyDescent="0.3">
      <c r="A373" s="26" t="s">
        <v>945</v>
      </c>
      <c r="B373" s="9" t="s">
        <v>272</v>
      </c>
      <c r="C373" s="10" t="s">
        <v>532</v>
      </c>
      <c r="D373" s="11" t="s">
        <v>773</v>
      </c>
      <c r="E373" s="4">
        <v>12692.81</v>
      </c>
      <c r="F373" s="4">
        <v>0</v>
      </c>
      <c r="G373" s="11" t="s">
        <v>773</v>
      </c>
    </row>
    <row r="374" spans="1:7" hidden="1" x14ac:dyDescent="0.3">
      <c r="A374" s="26" t="s">
        <v>945</v>
      </c>
      <c r="B374" s="27" t="s">
        <v>534</v>
      </c>
      <c r="C374" s="10" t="s">
        <v>915</v>
      </c>
      <c r="D374" s="11" t="s">
        <v>778</v>
      </c>
      <c r="E374" s="4">
        <v>0</v>
      </c>
      <c r="F374" s="4">
        <v>0</v>
      </c>
      <c r="G374" s="11" t="s">
        <v>88</v>
      </c>
    </row>
    <row r="375" spans="1:7" hidden="1" x14ac:dyDescent="0.3">
      <c r="A375" s="26" t="s">
        <v>945</v>
      </c>
      <c r="B375" s="27" t="s">
        <v>534</v>
      </c>
      <c r="C375" s="10" t="s">
        <v>536</v>
      </c>
      <c r="D375" s="11" t="s">
        <v>771</v>
      </c>
      <c r="E375" s="4">
        <v>0</v>
      </c>
      <c r="F375" s="4">
        <v>0</v>
      </c>
      <c r="G375" s="11" t="s">
        <v>771</v>
      </c>
    </row>
    <row r="376" spans="1:7" hidden="1" x14ac:dyDescent="0.3">
      <c r="A376" s="26" t="s">
        <v>945</v>
      </c>
      <c r="B376" s="27" t="s">
        <v>534</v>
      </c>
      <c r="C376" s="10" t="s">
        <v>916</v>
      </c>
      <c r="D376" s="11" t="s">
        <v>771</v>
      </c>
      <c r="E376" s="4">
        <v>44352.85</v>
      </c>
      <c r="F376" s="4">
        <v>0</v>
      </c>
      <c r="G376" s="11" t="s">
        <v>771</v>
      </c>
    </row>
    <row r="377" spans="1:7" hidden="1" x14ac:dyDescent="0.3">
      <c r="A377" s="23" t="s">
        <v>943</v>
      </c>
      <c r="B377" s="9" t="s">
        <v>802</v>
      </c>
      <c r="C377" s="10" t="s">
        <v>277</v>
      </c>
      <c r="D377" s="11" t="s">
        <v>778</v>
      </c>
      <c r="E377" s="4">
        <v>0</v>
      </c>
      <c r="F377" s="4">
        <v>0</v>
      </c>
      <c r="G377" s="11" t="s">
        <v>88</v>
      </c>
    </row>
    <row r="378" spans="1:7" hidden="1" x14ac:dyDescent="0.3">
      <c r="A378" s="23" t="s">
        <v>943</v>
      </c>
      <c r="B378" s="9" t="s">
        <v>802</v>
      </c>
      <c r="C378" s="10" t="s">
        <v>275</v>
      </c>
      <c r="D378" s="11" t="s">
        <v>778</v>
      </c>
      <c r="E378" s="4">
        <v>0</v>
      </c>
      <c r="F378" s="4">
        <v>0</v>
      </c>
      <c r="G378" s="11" t="s">
        <v>88</v>
      </c>
    </row>
    <row r="379" spans="1:7" hidden="1" x14ac:dyDescent="0.3">
      <c r="A379" s="23" t="s">
        <v>943</v>
      </c>
      <c r="B379" s="9" t="s">
        <v>802</v>
      </c>
      <c r="C379" s="10" t="s">
        <v>275</v>
      </c>
      <c r="D379" s="11" t="s">
        <v>778</v>
      </c>
      <c r="E379" s="4">
        <v>4050</v>
      </c>
      <c r="F379" s="4">
        <v>0</v>
      </c>
      <c r="G379" s="11" t="s">
        <v>88</v>
      </c>
    </row>
    <row r="380" spans="1:7" hidden="1" x14ac:dyDescent="0.3">
      <c r="A380" s="23" t="s">
        <v>943</v>
      </c>
      <c r="B380" s="9" t="s">
        <v>802</v>
      </c>
      <c r="C380" s="10" t="s">
        <v>279</v>
      </c>
      <c r="D380" s="11" t="s">
        <v>778</v>
      </c>
      <c r="E380" s="4">
        <v>0</v>
      </c>
      <c r="F380" s="4">
        <v>0</v>
      </c>
      <c r="G380" s="11" t="s">
        <v>88</v>
      </c>
    </row>
    <row r="381" spans="1:7" hidden="1" x14ac:dyDescent="0.3">
      <c r="A381" s="23" t="s">
        <v>943</v>
      </c>
      <c r="B381" s="9" t="s">
        <v>802</v>
      </c>
      <c r="C381" s="10" t="s">
        <v>279</v>
      </c>
      <c r="D381" s="11" t="s">
        <v>778</v>
      </c>
      <c r="E381" s="4">
        <v>100000</v>
      </c>
      <c r="F381" s="4">
        <v>0</v>
      </c>
      <c r="G381" s="11" t="s">
        <v>88</v>
      </c>
    </row>
    <row r="382" spans="1:7" hidden="1" x14ac:dyDescent="0.3">
      <c r="A382" s="23" t="s">
        <v>943</v>
      </c>
      <c r="B382" s="9" t="s">
        <v>802</v>
      </c>
      <c r="C382" s="10" t="s">
        <v>280</v>
      </c>
      <c r="D382" s="11" t="s">
        <v>778</v>
      </c>
      <c r="E382" s="4">
        <v>0</v>
      </c>
      <c r="F382" s="4">
        <v>0</v>
      </c>
      <c r="G382" s="11" t="s">
        <v>61</v>
      </c>
    </row>
    <row r="383" spans="1:7" hidden="1" x14ac:dyDescent="0.3">
      <c r="A383" s="23" t="s">
        <v>943</v>
      </c>
      <c r="B383" s="9" t="s">
        <v>802</v>
      </c>
      <c r="C383" s="10" t="s">
        <v>280</v>
      </c>
      <c r="D383" s="11" t="s">
        <v>778</v>
      </c>
      <c r="E383" s="4">
        <v>86273.78</v>
      </c>
      <c r="F383" s="4">
        <v>0</v>
      </c>
      <c r="G383" s="11" t="s">
        <v>61</v>
      </c>
    </row>
    <row r="384" spans="1:7" hidden="1" x14ac:dyDescent="0.3">
      <c r="A384" s="23" t="s">
        <v>943</v>
      </c>
      <c r="B384" s="9" t="s">
        <v>802</v>
      </c>
      <c r="C384" s="10" t="s">
        <v>283</v>
      </c>
      <c r="D384" s="11" t="s">
        <v>778</v>
      </c>
      <c r="E384" s="4">
        <v>0</v>
      </c>
      <c r="F384" s="4">
        <v>0</v>
      </c>
      <c r="G384" s="11" t="s">
        <v>88</v>
      </c>
    </row>
    <row r="385" spans="1:7" hidden="1" x14ac:dyDescent="0.3">
      <c r="A385" s="23" t="s">
        <v>943</v>
      </c>
      <c r="B385" s="9" t="s">
        <v>802</v>
      </c>
      <c r="C385" s="10" t="s">
        <v>284</v>
      </c>
      <c r="D385" s="11" t="s">
        <v>778</v>
      </c>
      <c r="E385" s="4">
        <v>0</v>
      </c>
      <c r="F385" s="4">
        <v>0</v>
      </c>
      <c r="G385" s="11" t="s">
        <v>61</v>
      </c>
    </row>
    <row r="386" spans="1:7" hidden="1" x14ac:dyDescent="0.3">
      <c r="A386" s="23" t="s">
        <v>943</v>
      </c>
      <c r="B386" s="9" t="s">
        <v>802</v>
      </c>
      <c r="C386" s="10" t="s">
        <v>284</v>
      </c>
      <c r="D386" s="11" t="s">
        <v>778</v>
      </c>
      <c r="E386" s="4">
        <v>167011.60999999999</v>
      </c>
      <c r="F386" s="4">
        <v>0</v>
      </c>
      <c r="G386" s="11" t="s">
        <v>61</v>
      </c>
    </row>
    <row r="387" spans="1:7" hidden="1" x14ac:dyDescent="0.3">
      <c r="A387" s="23" t="s">
        <v>943</v>
      </c>
      <c r="B387" s="9" t="s">
        <v>802</v>
      </c>
      <c r="C387" s="10" t="s">
        <v>286</v>
      </c>
      <c r="D387" s="11" t="s">
        <v>778</v>
      </c>
      <c r="E387" s="4">
        <v>0</v>
      </c>
      <c r="F387" s="4">
        <v>0</v>
      </c>
      <c r="G387" s="11" t="s">
        <v>61</v>
      </c>
    </row>
    <row r="388" spans="1:7" hidden="1" x14ac:dyDescent="0.3">
      <c r="A388" s="23" t="s">
        <v>943</v>
      </c>
      <c r="B388" s="9" t="s">
        <v>802</v>
      </c>
      <c r="C388" s="10" t="s">
        <v>286</v>
      </c>
      <c r="D388" s="11" t="s">
        <v>778</v>
      </c>
      <c r="E388" s="4">
        <v>94307.49</v>
      </c>
      <c r="F388" s="4">
        <v>0</v>
      </c>
      <c r="G388" s="11" t="s">
        <v>61</v>
      </c>
    </row>
    <row r="389" spans="1:7" hidden="1" x14ac:dyDescent="0.3">
      <c r="A389" s="26" t="s">
        <v>945</v>
      </c>
      <c r="B389" s="27" t="s">
        <v>289</v>
      </c>
      <c r="C389" s="10" t="s">
        <v>290</v>
      </c>
      <c r="D389" s="11" t="s">
        <v>777</v>
      </c>
      <c r="E389" s="4">
        <v>0</v>
      </c>
      <c r="F389" s="4">
        <v>0</v>
      </c>
      <c r="G389" s="11" t="s">
        <v>371</v>
      </c>
    </row>
    <row r="390" spans="1:7" hidden="1" x14ac:dyDescent="0.3">
      <c r="A390" s="26" t="s">
        <v>945</v>
      </c>
      <c r="B390" s="27" t="s">
        <v>289</v>
      </c>
      <c r="C390" s="10" t="s">
        <v>917</v>
      </c>
      <c r="D390" s="11" t="s">
        <v>777</v>
      </c>
      <c r="E390" s="4">
        <v>0</v>
      </c>
      <c r="F390" s="4">
        <v>0</v>
      </c>
      <c r="G390" s="11" t="s">
        <v>371</v>
      </c>
    </row>
    <row r="391" spans="1:7" hidden="1" x14ac:dyDescent="0.3">
      <c r="A391" s="23" t="s">
        <v>943</v>
      </c>
      <c r="B391" s="27" t="s">
        <v>292</v>
      </c>
      <c r="C391" s="10" t="s">
        <v>543</v>
      </c>
      <c r="D391" s="11" t="s">
        <v>768</v>
      </c>
      <c r="E391" s="4">
        <v>45032.94</v>
      </c>
      <c r="F391" s="4">
        <v>0</v>
      </c>
      <c r="G391" s="11" t="s">
        <v>768</v>
      </c>
    </row>
    <row r="392" spans="1:7" hidden="1" x14ac:dyDescent="0.3">
      <c r="A392" s="23" t="s">
        <v>943</v>
      </c>
      <c r="B392" s="27" t="s">
        <v>292</v>
      </c>
      <c r="C392" s="10" t="s">
        <v>918</v>
      </c>
      <c r="D392" s="11" t="s">
        <v>769</v>
      </c>
      <c r="E392" s="4">
        <v>0</v>
      </c>
      <c r="F392" s="4">
        <v>0</v>
      </c>
      <c r="G392" s="11" t="s">
        <v>769</v>
      </c>
    </row>
    <row r="393" spans="1:7" hidden="1" x14ac:dyDescent="0.3">
      <c r="A393" s="23" t="s">
        <v>943</v>
      </c>
      <c r="B393" s="27" t="s">
        <v>292</v>
      </c>
      <c r="C393" s="10" t="s">
        <v>294</v>
      </c>
      <c r="D393" s="11" t="s">
        <v>776</v>
      </c>
      <c r="E393" s="4">
        <v>0</v>
      </c>
      <c r="F393" s="4">
        <v>0</v>
      </c>
      <c r="G393" s="11" t="s">
        <v>776</v>
      </c>
    </row>
    <row r="394" spans="1:7" hidden="1" x14ac:dyDescent="0.3">
      <c r="A394" s="23" t="s">
        <v>943</v>
      </c>
      <c r="B394" s="27" t="s">
        <v>292</v>
      </c>
      <c r="C394" s="10" t="s">
        <v>545</v>
      </c>
      <c r="D394" s="11" t="s">
        <v>776</v>
      </c>
      <c r="E394" s="4">
        <v>218216.03</v>
      </c>
      <c r="F394" s="4">
        <v>0</v>
      </c>
      <c r="G394" s="11" t="s">
        <v>776</v>
      </c>
    </row>
    <row r="395" spans="1:7" hidden="1" x14ac:dyDescent="0.3">
      <c r="A395" s="23" t="s">
        <v>943</v>
      </c>
      <c r="B395" s="27" t="s">
        <v>292</v>
      </c>
      <c r="C395" s="10" t="s">
        <v>296</v>
      </c>
      <c r="D395" s="11" t="s">
        <v>777</v>
      </c>
      <c r="E395" s="4">
        <v>92752.12</v>
      </c>
      <c r="F395" s="4">
        <v>0</v>
      </c>
      <c r="G395" s="11" t="s">
        <v>777</v>
      </c>
    </row>
    <row r="396" spans="1:7" hidden="1" x14ac:dyDescent="0.3">
      <c r="A396" s="23" t="s">
        <v>943</v>
      </c>
      <c r="B396" s="27" t="s">
        <v>292</v>
      </c>
      <c r="C396" s="10" t="s">
        <v>298</v>
      </c>
      <c r="D396" s="11" t="s">
        <v>773</v>
      </c>
      <c r="E396" s="4">
        <v>62523.96</v>
      </c>
      <c r="F396" s="4">
        <v>54.42</v>
      </c>
      <c r="G396" s="11" t="s">
        <v>773</v>
      </c>
    </row>
    <row r="397" spans="1:7" hidden="1" x14ac:dyDescent="0.3">
      <c r="A397" s="23" t="s">
        <v>943</v>
      </c>
      <c r="B397" s="9" t="s">
        <v>803</v>
      </c>
      <c r="C397" s="10" t="s">
        <v>919</v>
      </c>
      <c r="D397" s="11" t="s">
        <v>778</v>
      </c>
      <c r="E397" s="4">
        <v>11376</v>
      </c>
      <c r="F397" s="4">
        <v>0</v>
      </c>
      <c r="G397" s="11" t="s">
        <v>57</v>
      </c>
    </row>
    <row r="398" spans="1:7" hidden="1" x14ac:dyDescent="0.3">
      <c r="A398" s="23" t="s">
        <v>943</v>
      </c>
      <c r="B398" s="9" t="s">
        <v>803</v>
      </c>
      <c r="C398" s="10" t="s">
        <v>920</v>
      </c>
      <c r="D398" s="11" t="s">
        <v>778</v>
      </c>
      <c r="E398" s="4">
        <v>0</v>
      </c>
      <c r="F398" s="4">
        <v>14000</v>
      </c>
      <c r="G398" s="11" t="s">
        <v>57</v>
      </c>
    </row>
    <row r="399" spans="1:7" hidden="1" x14ac:dyDescent="0.3">
      <c r="A399" s="28" t="s">
        <v>946</v>
      </c>
      <c r="B399" s="27" t="s">
        <v>300</v>
      </c>
      <c r="C399" s="10" t="s">
        <v>301</v>
      </c>
      <c r="D399" s="11" t="s">
        <v>778</v>
      </c>
      <c r="E399" s="4">
        <v>0</v>
      </c>
      <c r="F399" s="4">
        <v>0</v>
      </c>
      <c r="G399" s="11" t="s">
        <v>61</v>
      </c>
    </row>
    <row r="400" spans="1:7" hidden="1" x14ac:dyDescent="0.3">
      <c r="A400" s="26" t="s">
        <v>945</v>
      </c>
      <c r="B400" s="27" t="s">
        <v>804</v>
      </c>
      <c r="C400" s="10" t="s">
        <v>546</v>
      </c>
      <c r="D400" s="11" t="s">
        <v>778</v>
      </c>
      <c r="E400" s="4">
        <v>0</v>
      </c>
      <c r="F400" s="4">
        <v>27147.18</v>
      </c>
      <c r="G400" s="11" t="s">
        <v>61</v>
      </c>
    </row>
    <row r="401" spans="1:7" hidden="1" x14ac:dyDescent="0.3">
      <c r="A401" s="23" t="s">
        <v>943</v>
      </c>
      <c r="B401" s="9" t="s">
        <v>302</v>
      </c>
      <c r="C401" s="10" t="s">
        <v>548</v>
      </c>
      <c r="D401" s="11" t="s">
        <v>778</v>
      </c>
      <c r="E401" s="4">
        <v>500</v>
      </c>
      <c r="F401" s="4">
        <v>0</v>
      </c>
      <c r="G401" s="11" t="s">
        <v>88</v>
      </c>
    </row>
    <row r="402" spans="1:7" hidden="1" x14ac:dyDescent="0.3">
      <c r="A402" s="23" t="s">
        <v>943</v>
      </c>
      <c r="B402" s="9" t="s">
        <v>302</v>
      </c>
      <c r="C402" s="10" t="s">
        <v>550</v>
      </c>
      <c r="D402" s="11" t="s">
        <v>775</v>
      </c>
      <c r="E402" s="4">
        <v>17736.68</v>
      </c>
      <c r="F402" s="4">
        <v>0</v>
      </c>
      <c r="G402" s="11" t="s">
        <v>775</v>
      </c>
    </row>
    <row r="403" spans="1:7" hidden="1" x14ac:dyDescent="0.3">
      <c r="A403" s="23" t="s">
        <v>943</v>
      </c>
      <c r="B403" s="9" t="s">
        <v>302</v>
      </c>
      <c r="C403" s="10" t="s">
        <v>304</v>
      </c>
      <c r="D403" s="11" t="s">
        <v>774</v>
      </c>
      <c r="E403" s="4">
        <v>725.09</v>
      </c>
      <c r="F403" s="4">
        <v>0</v>
      </c>
      <c r="G403" s="11" t="s">
        <v>774</v>
      </c>
    </row>
    <row r="404" spans="1:7" hidden="1" x14ac:dyDescent="0.3">
      <c r="A404" s="23" t="s">
        <v>943</v>
      </c>
      <c r="B404" s="9" t="s">
        <v>302</v>
      </c>
      <c r="C404" s="10" t="s">
        <v>921</v>
      </c>
      <c r="D404" s="11" t="s">
        <v>770</v>
      </c>
      <c r="E404" s="4">
        <v>0</v>
      </c>
      <c r="F404" s="4">
        <v>0</v>
      </c>
      <c r="G404" s="11" t="s">
        <v>770</v>
      </c>
    </row>
    <row r="405" spans="1:7" hidden="1" x14ac:dyDescent="0.3">
      <c r="A405" s="23" t="s">
        <v>943</v>
      </c>
      <c r="B405" s="9" t="s">
        <v>305</v>
      </c>
      <c r="C405" s="10" t="s">
        <v>306</v>
      </c>
      <c r="D405" s="11" t="s">
        <v>778</v>
      </c>
      <c r="E405" s="4">
        <v>0</v>
      </c>
      <c r="F405" s="4">
        <v>0</v>
      </c>
      <c r="G405" s="11" t="s">
        <v>57</v>
      </c>
    </row>
    <row r="406" spans="1:7" hidden="1" x14ac:dyDescent="0.3">
      <c r="A406" s="23" t="s">
        <v>943</v>
      </c>
      <c r="B406" s="9" t="s">
        <v>305</v>
      </c>
      <c r="C406" s="10" t="s">
        <v>306</v>
      </c>
      <c r="D406" s="11" t="s">
        <v>778</v>
      </c>
      <c r="E406" s="4">
        <v>11464.17</v>
      </c>
      <c r="F406" s="4">
        <v>0</v>
      </c>
      <c r="G406" s="11" t="s">
        <v>57</v>
      </c>
    </row>
    <row r="407" spans="1:7" hidden="1" x14ac:dyDescent="0.3">
      <c r="A407" s="23" t="s">
        <v>943</v>
      </c>
      <c r="B407" s="9" t="s">
        <v>305</v>
      </c>
      <c r="C407" s="10" t="s">
        <v>922</v>
      </c>
      <c r="D407" s="11" t="s">
        <v>778</v>
      </c>
      <c r="E407" s="4">
        <v>0</v>
      </c>
      <c r="F407" s="4">
        <v>0</v>
      </c>
      <c r="G407" s="11" t="s">
        <v>388</v>
      </c>
    </row>
    <row r="408" spans="1:7" hidden="1" x14ac:dyDescent="0.3">
      <c r="A408" s="23" t="s">
        <v>943</v>
      </c>
      <c r="B408" s="9" t="s">
        <v>305</v>
      </c>
      <c r="C408" s="10" t="s">
        <v>308</v>
      </c>
      <c r="D408" s="11" t="s">
        <v>768</v>
      </c>
      <c r="E408" s="4">
        <v>0</v>
      </c>
      <c r="F408" s="4">
        <v>0</v>
      </c>
      <c r="G408" s="11" t="s">
        <v>768</v>
      </c>
    </row>
    <row r="409" spans="1:7" hidden="1" x14ac:dyDescent="0.3">
      <c r="A409" s="23" t="s">
        <v>943</v>
      </c>
      <c r="B409" s="9" t="s">
        <v>305</v>
      </c>
      <c r="C409" s="10" t="s">
        <v>310</v>
      </c>
      <c r="D409" s="11" t="s">
        <v>772</v>
      </c>
      <c r="E409" s="4">
        <v>62359.56</v>
      </c>
      <c r="F409" s="4">
        <v>0</v>
      </c>
      <c r="G409" s="11" t="s">
        <v>772</v>
      </c>
    </row>
    <row r="410" spans="1:7" hidden="1" x14ac:dyDescent="0.3">
      <c r="A410" s="23" t="s">
        <v>943</v>
      </c>
      <c r="B410" s="29" t="s">
        <v>311</v>
      </c>
      <c r="C410" s="10" t="s">
        <v>313</v>
      </c>
      <c r="D410" s="11" t="s">
        <v>778</v>
      </c>
      <c r="E410" s="4">
        <v>158</v>
      </c>
      <c r="F410" s="4">
        <v>0</v>
      </c>
      <c r="G410" s="11" t="s">
        <v>388</v>
      </c>
    </row>
    <row r="411" spans="1:7" hidden="1" x14ac:dyDescent="0.3">
      <c r="A411" s="23" t="s">
        <v>943</v>
      </c>
      <c r="B411" s="29" t="s">
        <v>311</v>
      </c>
      <c r="C411" s="10" t="s">
        <v>552</v>
      </c>
      <c r="D411" s="11" t="s">
        <v>778</v>
      </c>
      <c r="E411" s="4">
        <v>50517.13</v>
      </c>
      <c r="F411" s="4">
        <v>0</v>
      </c>
      <c r="G411" s="11" t="s">
        <v>388</v>
      </c>
    </row>
    <row r="412" spans="1:7" hidden="1" x14ac:dyDescent="0.3">
      <c r="A412" s="23" t="s">
        <v>943</v>
      </c>
      <c r="B412" s="29" t="s">
        <v>311</v>
      </c>
      <c r="C412" s="10" t="s">
        <v>923</v>
      </c>
      <c r="D412" s="11" t="s">
        <v>778</v>
      </c>
      <c r="E412" s="4">
        <v>0</v>
      </c>
      <c r="F412" s="4">
        <v>0</v>
      </c>
      <c r="G412" s="11" t="s">
        <v>388</v>
      </c>
    </row>
    <row r="413" spans="1:7" hidden="1" x14ac:dyDescent="0.3">
      <c r="A413" s="23" t="s">
        <v>943</v>
      </c>
      <c r="B413" s="29" t="s">
        <v>311</v>
      </c>
      <c r="C413" s="10" t="s">
        <v>315</v>
      </c>
      <c r="D413" s="11" t="s">
        <v>767</v>
      </c>
      <c r="E413" s="4">
        <v>0</v>
      </c>
      <c r="F413" s="4">
        <v>0</v>
      </c>
      <c r="G413" s="11" t="s">
        <v>767</v>
      </c>
    </row>
    <row r="414" spans="1:7" hidden="1" x14ac:dyDescent="0.3">
      <c r="A414" s="23" t="s">
        <v>943</v>
      </c>
      <c r="B414" s="29" t="s">
        <v>311</v>
      </c>
      <c r="C414" s="10" t="s">
        <v>317</v>
      </c>
      <c r="D414" s="11" t="s">
        <v>767</v>
      </c>
      <c r="E414" s="4">
        <v>4211.8100000000004</v>
      </c>
      <c r="F414" s="4">
        <v>0</v>
      </c>
      <c r="G414" s="11" t="s">
        <v>767</v>
      </c>
    </row>
    <row r="415" spans="1:7" hidden="1" x14ac:dyDescent="0.3">
      <c r="A415" s="23" t="s">
        <v>943</v>
      </c>
      <c r="B415" s="29" t="s">
        <v>311</v>
      </c>
      <c r="C415" s="10" t="s">
        <v>319</v>
      </c>
      <c r="D415" s="11" t="s">
        <v>767</v>
      </c>
      <c r="E415" s="4">
        <v>138656.26999999999</v>
      </c>
      <c r="F415" s="4">
        <v>62.680000000000007</v>
      </c>
      <c r="G415" s="11" t="s">
        <v>767</v>
      </c>
    </row>
    <row r="416" spans="1:7" hidden="1" x14ac:dyDescent="0.3">
      <c r="A416" s="23" t="s">
        <v>943</v>
      </c>
      <c r="B416" s="29" t="s">
        <v>311</v>
      </c>
      <c r="C416" s="10" t="s">
        <v>321</v>
      </c>
      <c r="D416" s="11" t="s">
        <v>768</v>
      </c>
      <c r="E416" s="4">
        <v>0</v>
      </c>
      <c r="F416" s="4">
        <v>0</v>
      </c>
      <c r="G416" s="11" t="s">
        <v>768</v>
      </c>
    </row>
    <row r="417" spans="1:7" hidden="1" x14ac:dyDescent="0.3">
      <c r="A417" s="23" t="s">
        <v>943</v>
      </c>
      <c r="B417" s="29" t="s">
        <v>311</v>
      </c>
      <c r="C417" s="10" t="s">
        <v>554</v>
      </c>
      <c r="D417" s="11" t="s">
        <v>768</v>
      </c>
      <c r="E417" s="4">
        <v>44585.3</v>
      </c>
      <c r="F417" s="4">
        <v>0</v>
      </c>
      <c r="G417" s="11" t="s">
        <v>768</v>
      </c>
    </row>
    <row r="418" spans="1:7" hidden="1" x14ac:dyDescent="0.3">
      <c r="A418" s="23" t="s">
        <v>943</v>
      </c>
      <c r="B418" s="29" t="s">
        <v>311</v>
      </c>
      <c r="C418" s="10" t="s">
        <v>323</v>
      </c>
      <c r="D418" s="11" t="s">
        <v>769</v>
      </c>
      <c r="E418" s="4">
        <v>82779.89</v>
      </c>
      <c r="F418" s="4">
        <v>0</v>
      </c>
      <c r="G418" s="11" t="s">
        <v>769</v>
      </c>
    </row>
    <row r="419" spans="1:7" hidden="1" x14ac:dyDescent="0.3">
      <c r="A419" s="23" t="s">
        <v>943</v>
      </c>
      <c r="B419" s="29" t="s">
        <v>311</v>
      </c>
      <c r="C419" s="10" t="s">
        <v>556</v>
      </c>
      <c r="D419" s="11" t="s">
        <v>769</v>
      </c>
      <c r="E419" s="4">
        <v>25581.35</v>
      </c>
      <c r="F419" s="4">
        <v>0</v>
      </c>
      <c r="G419" s="11" t="s">
        <v>769</v>
      </c>
    </row>
    <row r="420" spans="1:7" hidden="1" x14ac:dyDescent="0.3">
      <c r="A420" s="23" t="s">
        <v>943</v>
      </c>
      <c r="B420" s="29" t="s">
        <v>311</v>
      </c>
      <c r="C420" s="10" t="s">
        <v>558</v>
      </c>
      <c r="D420" s="11" t="s">
        <v>776</v>
      </c>
      <c r="E420" s="4">
        <v>141968.63</v>
      </c>
      <c r="F420" s="4">
        <v>0.75</v>
      </c>
      <c r="G420" s="11" t="s">
        <v>776</v>
      </c>
    </row>
    <row r="421" spans="1:7" hidden="1" x14ac:dyDescent="0.3">
      <c r="A421" s="23" t="s">
        <v>943</v>
      </c>
      <c r="B421" s="29" t="s">
        <v>311</v>
      </c>
      <c r="C421" s="10" t="s">
        <v>325</v>
      </c>
      <c r="D421" s="11" t="s">
        <v>772</v>
      </c>
      <c r="E421" s="4">
        <v>0</v>
      </c>
      <c r="F421" s="4">
        <v>0</v>
      </c>
      <c r="G421" s="11" t="s">
        <v>772</v>
      </c>
    </row>
    <row r="422" spans="1:7" hidden="1" x14ac:dyDescent="0.3">
      <c r="A422" s="23" t="s">
        <v>943</v>
      </c>
      <c r="B422" s="29" t="s">
        <v>311</v>
      </c>
      <c r="C422" s="10" t="s">
        <v>327</v>
      </c>
      <c r="D422" s="11" t="s">
        <v>772</v>
      </c>
      <c r="E422" s="4">
        <v>176079.2</v>
      </c>
      <c r="F422" s="4">
        <v>0</v>
      </c>
      <c r="G422" s="11" t="s">
        <v>772</v>
      </c>
    </row>
    <row r="423" spans="1:7" hidden="1" x14ac:dyDescent="0.3">
      <c r="A423" s="23" t="s">
        <v>943</v>
      </c>
      <c r="B423" s="29" t="s">
        <v>311</v>
      </c>
      <c r="C423" s="10" t="s">
        <v>329</v>
      </c>
      <c r="D423" s="11" t="s">
        <v>772</v>
      </c>
      <c r="E423" s="4">
        <v>39437.5</v>
      </c>
      <c r="F423" s="4">
        <v>0</v>
      </c>
      <c r="G423" s="11" t="s">
        <v>772</v>
      </c>
    </row>
    <row r="424" spans="1:7" hidden="1" x14ac:dyDescent="0.3">
      <c r="A424" s="23" t="s">
        <v>943</v>
      </c>
      <c r="B424" s="29" t="s">
        <v>311</v>
      </c>
      <c r="C424" s="10" t="s">
        <v>924</v>
      </c>
      <c r="D424" s="11" t="s">
        <v>772</v>
      </c>
      <c r="E424" s="4">
        <v>0</v>
      </c>
      <c r="F424" s="4">
        <v>0</v>
      </c>
      <c r="G424" s="11" t="s">
        <v>772</v>
      </c>
    </row>
    <row r="425" spans="1:7" hidden="1" x14ac:dyDescent="0.3">
      <c r="A425" s="23" t="s">
        <v>943</v>
      </c>
      <c r="B425" s="27" t="s">
        <v>805</v>
      </c>
      <c r="C425" s="10" t="s">
        <v>925</v>
      </c>
      <c r="D425" s="11" t="s">
        <v>774</v>
      </c>
      <c r="E425" s="4">
        <v>0</v>
      </c>
      <c r="F425" s="4">
        <v>0</v>
      </c>
      <c r="G425" s="11" t="s">
        <v>774</v>
      </c>
    </row>
    <row r="426" spans="1:7" hidden="1" x14ac:dyDescent="0.3">
      <c r="A426" s="23" t="s">
        <v>943</v>
      </c>
      <c r="B426" s="9" t="s">
        <v>330</v>
      </c>
      <c r="C426" s="10" t="s">
        <v>559</v>
      </c>
      <c r="D426" s="11" t="s">
        <v>773</v>
      </c>
      <c r="E426" s="4">
        <v>0</v>
      </c>
      <c r="F426" s="4">
        <v>0</v>
      </c>
      <c r="G426" s="11" t="s">
        <v>773</v>
      </c>
    </row>
    <row r="427" spans="1:7" hidden="1" x14ac:dyDescent="0.3">
      <c r="A427" s="23" t="s">
        <v>943</v>
      </c>
      <c r="B427" s="27" t="s">
        <v>332</v>
      </c>
      <c r="C427" s="10" t="s">
        <v>333</v>
      </c>
      <c r="D427" s="11" t="s">
        <v>778</v>
      </c>
      <c r="E427" s="4">
        <v>0</v>
      </c>
      <c r="F427" s="4">
        <v>0</v>
      </c>
      <c r="G427" s="11" t="s">
        <v>10</v>
      </c>
    </row>
    <row r="428" spans="1:7" hidden="1" x14ac:dyDescent="0.3">
      <c r="A428" s="23" t="s">
        <v>943</v>
      </c>
      <c r="B428" s="27" t="s">
        <v>332</v>
      </c>
      <c r="C428" s="10" t="s">
        <v>333</v>
      </c>
      <c r="D428" s="11" t="s">
        <v>778</v>
      </c>
      <c r="E428" s="4">
        <v>22000</v>
      </c>
      <c r="F428" s="4">
        <v>0</v>
      </c>
      <c r="G428" s="11" t="s">
        <v>10</v>
      </c>
    </row>
    <row r="429" spans="1:7" hidden="1" x14ac:dyDescent="0.3">
      <c r="A429" s="23" t="s">
        <v>943</v>
      </c>
      <c r="B429" s="27" t="s">
        <v>332</v>
      </c>
      <c r="C429" s="10" t="s">
        <v>334</v>
      </c>
      <c r="D429" s="11" t="s">
        <v>778</v>
      </c>
      <c r="E429" s="4">
        <v>13485.08</v>
      </c>
      <c r="F429" s="4">
        <v>0</v>
      </c>
      <c r="G429" s="11" t="s">
        <v>88</v>
      </c>
    </row>
    <row r="430" spans="1:7" hidden="1" x14ac:dyDescent="0.3">
      <c r="A430" s="23" t="s">
        <v>943</v>
      </c>
      <c r="B430" s="27" t="s">
        <v>332</v>
      </c>
      <c r="C430" s="10" t="s">
        <v>334</v>
      </c>
      <c r="D430" s="11" t="s">
        <v>778</v>
      </c>
      <c r="E430" s="4">
        <v>0</v>
      </c>
      <c r="F430" s="4">
        <v>0</v>
      </c>
      <c r="G430" s="11" t="s">
        <v>88</v>
      </c>
    </row>
    <row r="431" spans="1:7" hidden="1" x14ac:dyDescent="0.3">
      <c r="A431" s="23" t="s">
        <v>943</v>
      </c>
      <c r="B431" s="27" t="s">
        <v>332</v>
      </c>
      <c r="C431" s="10" t="s">
        <v>133</v>
      </c>
      <c r="D431" s="11" t="s">
        <v>778</v>
      </c>
      <c r="E431" s="4">
        <v>7532.95</v>
      </c>
      <c r="F431" s="4">
        <v>0</v>
      </c>
      <c r="G431" s="11" t="s">
        <v>88</v>
      </c>
    </row>
    <row r="432" spans="1:7" hidden="1" x14ac:dyDescent="0.3">
      <c r="A432" s="23" t="s">
        <v>943</v>
      </c>
      <c r="B432" s="27" t="s">
        <v>332</v>
      </c>
      <c r="C432" s="10" t="s">
        <v>564</v>
      </c>
      <c r="D432" s="11" t="s">
        <v>778</v>
      </c>
      <c r="E432" s="4">
        <v>58552.959999999999</v>
      </c>
      <c r="F432" s="4">
        <v>0</v>
      </c>
      <c r="G432" s="11" t="s">
        <v>388</v>
      </c>
    </row>
    <row r="433" spans="1:7" hidden="1" x14ac:dyDescent="0.3">
      <c r="A433" s="23" t="s">
        <v>943</v>
      </c>
      <c r="B433" s="27" t="s">
        <v>332</v>
      </c>
      <c r="C433" s="10" t="s">
        <v>926</v>
      </c>
      <c r="D433" s="11" t="s">
        <v>778</v>
      </c>
      <c r="E433" s="4">
        <v>0</v>
      </c>
      <c r="F433" s="4">
        <v>0</v>
      </c>
      <c r="G433" s="11" t="s">
        <v>61</v>
      </c>
    </row>
    <row r="434" spans="1:7" hidden="1" x14ac:dyDescent="0.3">
      <c r="A434" s="23" t="s">
        <v>943</v>
      </c>
      <c r="B434" s="27" t="s">
        <v>332</v>
      </c>
      <c r="C434" s="10" t="s">
        <v>335</v>
      </c>
      <c r="D434" s="11" t="s">
        <v>778</v>
      </c>
      <c r="E434" s="4">
        <v>0</v>
      </c>
      <c r="F434" s="4">
        <v>0</v>
      </c>
      <c r="G434" s="11" t="s">
        <v>61</v>
      </c>
    </row>
    <row r="435" spans="1:7" hidden="1" x14ac:dyDescent="0.3">
      <c r="A435" s="23" t="s">
        <v>943</v>
      </c>
      <c r="B435" s="27" t="s">
        <v>332</v>
      </c>
      <c r="C435" s="10" t="s">
        <v>566</v>
      </c>
      <c r="D435" s="11" t="s">
        <v>778</v>
      </c>
      <c r="E435" s="4">
        <v>8963.7800000000007</v>
      </c>
      <c r="F435" s="4">
        <v>0</v>
      </c>
      <c r="G435" s="11" t="s">
        <v>61</v>
      </c>
    </row>
    <row r="436" spans="1:7" hidden="1" x14ac:dyDescent="0.3">
      <c r="A436" s="23" t="s">
        <v>943</v>
      </c>
      <c r="B436" s="27" t="s">
        <v>332</v>
      </c>
      <c r="C436" s="10" t="s">
        <v>111</v>
      </c>
      <c r="D436" s="11" t="s">
        <v>778</v>
      </c>
      <c r="E436" s="4">
        <v>16133.6</v>
      </c>
      <c r="F436" s="4">
        <v>0</v>
      </c>
      <c r="G436" s="11" t="s">
        <v>61</v>
      </c>
    </row>
    <row r="437" spans="1:7" hidden="1" x14ac:dyDescent="0.3">
      <c r="A437" s="23" t="s">
        <v>943</v>
      </c>
      <c r="B437" s="27" t="s">
        <v>332</v>
      </c>
      <c r="C437" s="10" t="s">
        <v>857</v>
      </c>
      <c r="D437" s="11" t="s">
        <v>778</v>
      </c>
      <c r="E437" s="4">
        <v>0</v>
      </c>
      <c r="F437" s="4">
        <v>0</v>
      </c>
      <c r="G437" s="11" t="s">
        <v>61</v>
      </c>
    </row>
    <row r="438" spans="1:7" hidden="1" x14ac:dyDescent="0.3">
      <c r="A438" s="23" t="s">
        <v>943</v>
      </c>
      <c r="B438" s="27" t="s">
        <v>332</v>
      </c>
      <c r="C438" s="10" t="s">
        <v>155</v>
      </c>
      <c r="D438" s="11" t="s">
        <v>778</v>
      </c>
      <c r="E438" s="4">
        <v>7532.95</v>
      </c>
      <c r="F438" s="4">
        <v>0</v>
      </c>
      <c r="G438" s="11" t="s">
        <v>388</v>
      </c>
    </row>
    <row r="439" spans="1:7" hidden="1" x14ac:dyDescent="0.3">
      <c r="A439" s="23" t="s">
        <v>943</v>
      </c>
      <c r="B439" s="27" t="s">
        <v>332</v>
      </c>
      <c r="C439" s="10" t="s">
        <v>570</v>
      </c>
      <c r="D439" s="11" t="s">
        <v>778</v>
      </c>
      <c r="E439" s="4">
        <v>11711.62</v>
      </c>
      <c r="F439" s="4">
        <v>0</v>
      </c>
      <c r="G439" s="11" t="s">
        <v>64</v>
      </c>
    </row>
    <row r="440" spans="1:7" hidden="1" x14ac:dyDescent="0.3">
      <c r="A440" s="23" t="s">
        <v>943</v>
      </c>
      <c r="B440" s="27" t="s">
        <v>332</v>
      </c>
      <c r="C440" s="10" t="s">
        <v>570</v>
      </c>
      <c r="D440" s="11" t="s">
        <v>778</v>
      </c>
      <c r="E440" s="4">
        <v>0</v>
      </c>
      <c r="F440" s="4">
        <v>0</v>
      </c>
      <c r="G440" s="11" t="s">
        <v>64</v>
      </c>
    </row>
    <row r="441" spans="1:7" hidden="1" x14ac:dyDescent="0.3">
      <c r="A441" s="23" t="s">
        <v>943</v>
      </c>
      <c r="B441" s="27" t="s">
        <v>332</v>
      </c>
      <c r="C441" s="10" t="s">
        <v>572</v>
      </c>
      <c r="D441" s="11" t="s">
        <v>778</v>
      </c>
      <c r="E441" s="4">
        <v>5914.65</v>
      </c>
      <c r="F441" s="4">
        <v>0</v>
      </c>
      <c r="G441" s="11" t="s">
        <v>64</v>
      </c>
    </row>
    <row r="442" spans="1:7" hidden="1" x14ac:dyDescent="0.3">
      <c r="A442" s="23" t="s">
        <v>943</v>
      </c>
      <c r="B442" s="27" t="s">
        <v>332</v>
      </c>
      <c r="C442" s="10" t="s">
        <v>927</v>
      </c>
      <c r="D442" s="11" t="s">
        <v>778</v>
      </c>
      <c r="E442" s="4">
        <v>0</v>
      </c>
      <c r="F442" s="4">
        <v>0</v>
      </c>
      <c r="G442" s="11" t="s">
        <v>88</v>
      </c>
    </row>
    <row r="443" spans="1:7" hidden="1" x14ac:dyDescent="0.3">
      <c r="A443" s="23" t="s">
        <v>943</v>
      </c>
      <c r="B443" s="27" t="s">
        <v>332</v>
      </c>
      <c r="C443" s="10" t="s">
        <v>928</v>
      </c>
      <c r="D443" s="11" t="s">
        <v>778</v>
      </c>
      <c r="E443" s="4">
        <v>0</v>
      </c>
      <c r="F443" s="4">
        <v>0</v>
      </c>
      <c r="G443" s="11" t="s">
        <v>64</v>
      </c>
    </row>
    <row r="444" spans="1:7" hidden="1" x14ac:dyDescent="0.3">
      <c r="A444" s="23" t="s">
        <v>943</v>
      </c>
      <c r="B444" s="9" t="s">
        <v>806</v>
      </c>
      <c r="C444" s="10" t="s">
        <v>337</v>
      </c>
      <c r="D444" s="11" t="s">
        <v>778</v>
      </c>
      <c r="E444" s="4">
        <v>4000</v>
      </c>
      <c r="F444" s="4">
        <v>0</v>
      </c>
      <c r="G444" s="11" t="s">
        <v>61</v>
      </c>
    </row>
    <row r="445" spans="1:7" hidden="1" x14ac:dyDescent="0.3">
      <c r="A445" s="23" t="s">
        <v>943</v>
      </c>
      <c r="B445" s="9" t="s">
        <v>806</v>
      </c>
      <c r="C445" s="10" t="s">
        <v>573</v>
      </c>
      <c r="D445" s="11" t="s">
        <v>778</v>
      </c>
      <c r="E445" s="4">
        <v>1500</v>
      </c>
      <c r="F445" s="4">
        <v>0</v>
      </c>
      <c r="G445" s="11" t="s">
        <v>388</v>
      </c>
    </row>
    <row r="446" spans="1:7" hidden="1" x14ac:dyDescent="0.3">
      <c r="A446" s="23" t="s">
        <v>943</v>
      </c>
      <c r="B446" s="9" t="s">
        <v>806</v>
      </c>
      <c r="C446" s="10" t="s">
        <v>929</v>
      </c>
      <c r="D446" s="11" t="s">
        <v>778</v>
      </c>
      <c r="E446" s="4">
        <v>0</v>
      </c>
      <c r="F446" s="4">
        <v>0</v>
      </c>
      <c r="G446" s="11" t="s">
        <v>61</v>
      </c>
    </row>
    <row r="447" spans="1:7" hidden="1" x14ac:dyDescent="0.3">
      <c r="A447" s="23" t="s">
        <v>943</v>
      </c>
      <c r="B447" s="9" t="s">
        <v>806</v>
      </c>
      <c r="C447" s="10" t="s">
        <v>339</v>
      </c>
      <c r="D447" s="11" t="s">
        <v>775</v>
      </c>
      <c r="E447" s="4">
        <v>0</v>
      </c>
      <c r="F447" s="4">
        <v>0</v>
      </c>
      <c r="G447" s="11" t="s">
        <v>775</v>
      </c>
    </row>
    <row r="448" spans="1:7" hidden="1" x14ac:dyDescent="0.3">
      <c r="A448" s="23" t="s">
        <v>943</v>
      </c>
      <c r="B448" s="9" t="s">
        <v>806</v>
      </c>
      <c r="C448" s="10" t="s">
        <v>575</v>
      </c>
      <c r="D448" s="11" t="s">
        <v>775</v>
      </c>
      <c r="E448" s="4">
        <v>40674.57</v>
      </c>
      <c r="F448" s="4">
        <v>0</v>
      </c>
      <c r="G448" s="11" t="s">
        <v>775</v>
      </c>
    </row>
    <row r="449" spans="1:7" hidden="1" x14ac:dyDescent="0.3">
      <c r="A449" s="23" t="s">
        <v>943</v>
      </c>
      <c r="B449" s="9" t="s">
        <v>806</v>
      </c>
      <c r="C449" s="10" t="s">
        <v>930</v>
      </c>
      <c r="D449" s="11" t="s">
        <v>768</v>
      </c>
      <c r="E449" s="4">
        <v>0</v>
      </c>
      <c r="F449" s="4">
        <v>0</v>
      </c>
      <c r="G449" s="11" t="s">
        <v>768</v>
      </c>
    </row>
    <row r="450" spans="1:7" hidden="1" x14ac:dyDescent="0.3">
      <c r="A450" s="23" t="s">
        <v>943</v>
      </c>
      <c r="B450" s="9" t="s">
        <v>806</v>
      </c>
      <c r="C450" s="10" t="s">
        <v>931</v>
      </c>
      <c r="D450" s="11" t="s">
        <v>768</v>
      </c>
      <c r="E450" s="4">
        <v>0</v>
      </c>
      <c r="F450" s="4">
        <v>0.65</v>
      </c>
      <c r="G450" s="11" t="s">
        <v>768</v>
      </c>
    </row>
    <row r="451" spans="1:7" hidden="1" x14ac:dyDescent="0.3">
      <c r="A451" s="23" t="s">
        <v>943</v>
      </c>
      <c r="B451" s="9" t="s">
        <v>806</v>
      </c>
      <c r="C451" s="10" t="s">
        <v>932</v>
      </c>
      <c r="D451" s="11" t="s">
        <v>768</v>
      </c>
      <c r="E451" s="4">
        <v>0</v>
      </c>
      <c r="F451" s="4">
        <v>0</v>
      </c>
      <c r="G451" s="11" t="s">
        <v>768</v>
      </c>
    </row>
    <row r="452" spans="1:7" hidden="1" x14ac:dyDescent="0.3">
      <c r="A452" s="23" t="s">
        <v>943</v>
      </c>
      <c r="B452" s="9" t="s">
        <v>806</v>
      </c>
      <c r="C452" s="10" t="s">
        <v>577</v>
      </c>
      <c r="D452" s="11" t="s">
        <v>776</v>
      </c>
      <c r="E452" s="4">
        <v>33292.03</v>
      </c>
      <c r="F452" s="4">
        <v>3.43</v>
      </c>
      <c r="G452" s="11" t="s">
        <v>776</v>
      </c>
    </row>
    <row r="453" spans="1:7" hidden="1" x14ac:dyDescent="0.3">
      <c r="A453" s="23" t="s">
        <v>943</v>
      </c>
      <c r="B453" s="9" t="s">
        <v>806</v>
      </c>
      <c r="C453" s="10" t="s">
        <v>933</v>
      </c>
      <c r="D453" s="11" t="s">
        <v>776</v>
      </c>
      <c r="E453" s="4">
        <v>664.26</v>
      </c>
      <c r="F453" s="4">
        <v>0</v>
      </c>
      <c r="G453" s="11" t="s">
        <v>776</v>
      </c>
    </row>
    <row r="454" spans="1:7" hidden="1" x14ac:dyDescent="0.3">
      <c r="A454" s="23" t="s">
        <v>943</v>
      </c>
      <c r="B454" s="9" t="s">
        <v>806</v>
      </c>
      <c r="C454" s="10" t="s">
        <v>934</v>
      </c>
      <c r="D454" s="11" t="s">
        <v>777</v>
      </c>
      <c r="E454" s="4">
        <v>0</v>
      </c>
      <c r="F454" s="4">
        <v>0</v>
      </c>
      <c r="G454" s="11" t="s">
        <v>777</v>
      </c>
    </row>
    <row r="455" spans="1:7" hidden="1" x14ac:dyDescent="0.3">
      <c r="A455" s="23" t="s">
        <v>943</v>
      </c>
      <c r="B455" s="9" t="s">
        <v>806</v>
      </c>
      <c r="C455" s="10" t="s">
        <v>935</v>
      </c>
      <c r="D455" s="11" t="s">
        <v>777</v>
      </c>
      <c r="E455" s="4">
        <v>0</v>
      </c>
      <c r="F455" s="4">
        <v>0</v>
      </c>
      <c r="G455" s="11" t="s">
        <v>777</v>
      </c>
    </row>
    <row r="456" spans="1:7" hidden="1" x14ac:dyDescent="0.3">
      <c r="A456" s="28" t="s">
        <v>946</v>
      </c>
      <c r="B456" s="27" t="s">
        <v>579</v>
      </c>
      <c r="C456" s="10" t="s">
        <v>580</v>
      </c>
      <c r="D456" s="11" t="s">
        <v>778</v>
      </c>
      <c r="E456" s="4">
        <v>0</v>
      </c>
      <c r="F456" s="4">
        <v>0</v>
      </c>
      <c r="G456" s="11" t="s">
        <v>388</v>
      </c>
    </row>
    <row r="457" spans="1:7" hidden="1" x14ac:dyDescent="0.3">
      <c r="A457" s="23" t="s">
        <v>943</v>
      </c>
      <c r="B457" s="9" t="s">
        <v>340</v>
      </c>
      <c r="C457" s="10" t="s">
        <v>342</v>
      </c>
      <c r="D457" s="11" t="s">
        <v>774</v>
      </c>
      <c r="E457" s="4">
        <v>14103.59</v>
      </c>
      <c r="F457" s="4">
        <v>0</v>
      </c>
      <c r="G457" s="11" t="s">
        <v>774</v>
      </c>
    </row>
    <row r="458" spans="1:7" hidden="1" x14ac:dyDescent="0.3">
      <c r="A458" s="23" t="s">
        <v>943</v>
      </c>
      <c r="B458" s="9" t="s">
        <v>343</v>
      </c>
      <c r="C458" s="10" t="s">
        <v>344</v>
      </c>
      <c r="D458" s="11" t="s">
        <v>778</v>
      </c>
      <c r="E458" s="4">
        <v>0</v>
      </c>
      <c r="F458" s="4">
        <v>0</v>
      </c>
      <c r="G458" s="11" t="s">
        <v>10</v>
      </c>
    </row>
    <row r="459" spans="1:7" hidden="1" x14ac:dyDescent="0.3">
      <c r="A459" s="23" t="s">
        <v>943</v>
      </c>
      <c r="B459" s="9" t="s">
        <v>343</v>
      </c>
      <c r="C459" s="10" t="s">
        <v>333</v>
      </c>
      <c r="D459" s="11" t="s">
        <v>778</v>
      </c>
      <c r="E459" s="4">
        <v>723.34</v>
      </c>
      <c r="F459" s="4">
        <v>0</v>
      </c>
      <c r="G459" s="11" t="s">
        <v>10</v>
      </c>
    </row>
    <row r="460" spans="1:7" hidden="1" x14ac:dyDescent="0.3">
      <c r="A460" s="23" t="s">
        <v>943</v>
      </c>
      <c r="B460" s="9" t="s">
        <v>343</v>
      </c>
      <c r="C460" s="10" t="s">
        <v>583</v>
      </c>
      <c r="D460" s="11" t="s">
        <v>778</v>
      </c>
      <c r="E460" s="4">
        <v>0</v>
      </c>
      <c r="F460" s="4">
        <v>0</v>
      </c>
      <c r="G460" s="11" t="s">
        <v>388</v>
      </c>
    </row>
    <row r="461" spans="1:7" hidden="1" x14ac:dyDescent="0.3">
      <c r="A461" s="23" t="s">
        <v>943</v>
      </c>
      <c r="B461" s="9" t="s">
        <v>343</v>
      </c>
      <c r="C461" s="10" t="s">
        <v>936</v>
      </c>
      <c r="D461" s="11" t="s">
        <v>778</v>
      </c>
      <c r="E461" s="4">
        <v>0</v>
      </c>
      <c r="F461" s="4">
        <v>0</v>
      </c>
      <c r="G461" s="11" t="s">
        <v>388</v>
      </c>
    </row>
    <row r="462" spans="1:7" hidden="1" x14ac:dyDescent="0.3">
      <c r="A462" s="23" t="s">
        <v>943</v>
      </c>
      <c r="B462" s="9" t="s">
        <v>345</v>
      </c>
      <c r="C462" s="10" t="s">
        <v>346</v>
      </c>
      <c r="D462" s="11" t="s">
        <v>778</v>
      </c>
      <c r="E462" s="4">
        <v>0</v>
      </c>
      <c r="F462" s="4">
        <v>0</v>
      </c>
      <c r="G462" s="11" t="s">
        <v>61</v>
      </c>
    </row>
    <row r="463" spans="1:7" hidden="1" x14ac:dyDescent="0.3">
      <c r="A463" s="23" t="s">
        <v>943</v>
      </c>
      <c r="B463" s="9" t="s">
        <v>345</v>
      </c>
      <c r="C463" s="10" t="s">
        <v>346</v>
      </c>
      <c r="D463" s="11" t="s">
        <v>778</v>
      </c>
      <c r="E463" s="4">
        <v>4799</v>
      </c>
      <c r="F463" s="4">
        <v>0</v>
      </c>
      <c r="G463" s="11" t="s">
        <v>61</v>
      </c>
    </row>
    <row r="464" spans="1:7" hidden="1" x14ac:dyDescent="0.3">
      <c r="A464" s="23" t="s">
        <v>943</v>
      </c>
      <c r="B464" s="9" t="s">
        <v>345</v>
      </c>
      <c r="C464" s="10" t="s">
        <v>348</v>
      </c>
      <c r="D464" s="11" t="s">
        <v>768</v>
      </c>
      <c r="E464" s="4">
        <v>0</v>
      </c>
      <c r="F464" s="4">
        <v>0</v>
      </c>
      <c r="G464" s="11" t="s">
        <v>768</v>
      </c>
    </row>
    <row r="465" spans="5:6" hidden="1" x14ac:dyDescent="0.3">
      <c r="E465" s="7">
        <f t="shared" ref="E465:F465" si="0">SUM(E12:E464)</f>
        <v>23160947.260000009</v>
      </c>
      <c r="F465" s="7">
        <f t="shared" si="0"/>
        <v>261647.35999999996</v>
      </c>
    </row>
    <row r="466" spans="5:6" hidden="1" x14ac:dyDescent="0.3">
      <c r="E466" s="4">
        <f>+E465+'[1]Nota memoria'!$E$22</f>
        <v>0</v>
      </c>
    </row>
  </sheetData>
  <autoFilter ref="A11:G466" xr:uid="{00000000-0009-0000-0000-000001000000}">
    <filterColumn colId="0">
      <filters>
        <filter val="Ortros ingresos"/>
      </filters>
    </filterColumn>
  </autoFilter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34" max="12" man="1"/>
    <brk id="35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Q24"/>
  <sheetViews>
    <sheetView workbookViewId="0">
      <selection activeCell="A2" sqref="A2:F17"/>
    </sheetView>
  </sheetViews>
  <sheetFormatPr baseColWidth="10" defaultRowHeight="14.4" x14ac:dyDescent="0.3"/>
  <cols>
    <col min="1" max="1" width="57.33203125" customWidth="1"/>
  </cols>
  <sheetData>
    <row r="1" spans="1:17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6.75" customHeight="1" x14ac:dyDescent="0.3">
      <c r="A4" s="35" t="s">
        <v>956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x14ac:dyDescent="0.3">
      <c r="B5" s="36" t="s">
        <v>957</v>
      </c>
      <c r="C5" s="36" t="s">
        <v>958</v>
      </c>
      <c r="D5" s="36" t="s">
        <v>959</v>
      </c>
      <c r="E5" s="36" t="s">
        <v>961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20.25" customHeight="1" x14ac:dyDescent="0.3">
      <c r="A6" s="38" t="s">
        <v>943</v>
      </c>
      <c r="B6" s="37">
        <v>20425752</v>
      </c>
      <c r="C6" s="37">
        <v>19362</v>
      </c>
      <c r="D6" s="57">
        <f>B6+C6</f>
        <v>20445114</v>
      </c>
      <c r="E6" s="46">
        <f>(D6)/$D$11</f>
        <v>0.87287996910675358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ht="24" customHeight="1" x14ac:dyDescent="0.3">
      <c r="A7" s="39" t="s">
        <v>944</v>
      </c>
      <c r="B7" s="37">
        <v>2151889</v>
      </c>
      <c r="C7" s="37">
        <v>14158</v>
      </c>
      <c r="D7" s="57">
        <f>B7+C7</f>
        <v>2166047</v>
      </c>
      <c r="E7" s="46">
        <f t="shared" ref="E7:E11" si="0">(D7)/$D$11</f>
        <v>9.2476815655993708E-2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ht="20.25" customHeight="1" x14ac:dyDescent="0.3">
      <c r="A8" s="40" t="s">
        <v>945</v>
      </c>
      <c r="B8" s="37">
        <v>148161</v>
      </c>
      <c r="C8" s="37">
        <v>157147</v>
      </c>
      <c r="D8" s="57">
        <f>B8+C8</f>
        <v>305308</v>
      </c>
      <c r="E8" s="46">
        <f t="shared" si="0"/>
        <v>1.3034764081435042E-2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ht="23.25" customHeight="1" x14ac:dyDescent="0.3">
      <c r="A9" s="41" t="s">
        <v>946</v>
      </c>
      <c r="B9" s="37">
        <v>385904</v>
      </c>
      <c r="C9" s="37">
        <v>2000</v>
      </c>
      <c r="D9" s="57">
        <f>B9+C9</f>
        <v>387904</v>
      </c>
      <c r="E9" s="46">
        <f t="shared" si="0"/>
        <v>1.6561102644689882E-2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17" ht="18.75" customHeight="1" x14ac:dyDescent="0.3">
      <c r="A10" s="42" t="s">
        <v>960</v>
      </c>
      <c r="B10" s="37">
        <v>49242</v>
      </c>
      <c r="C10" s="37">
        <v>68980</v>
      </c>
      <c r="D10" s="57">
        <f>B10+C10</f>
        <v>118222</v>
      </c>
      <c r="E10" s="46">
        <f t="shared" si="0"/>
        <v>5.0473485111278233E-3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17" ht="27.75" customHeight="1" x14ac:dyDescent="0.3">
      <c r="A11" s="43" t="s">
        <v>959</v>
      </c>
      <c r="B11" s="44">
        <f>SUM(B6:B10)</f>
        <v>23160948</v>
      </c>
      <c r="C11" s="44">
        <f t="shared" ref="C11" si="1">SUM(C6:C10)</f>
        <v>261647</v>
      </c>
      <c r="D11" s="44">
        <f>SUM(D6:D10)</f>
        <v>23422595</v>
      </c>
      <c r="E11" s="45">
        <f t="shared" si="0"/>
        <v>1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7" x14ac:dyDescent="0.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7" x14ac:dyDescent="0.3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x14ac:dyDescent="0.3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x14ac:dyDescent="0.3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x14ac:dyDescent="0.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x14ac:dyDescent="0.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x14ac:dyDescent="0.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x14ac:dyDescent="0.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G466"/>
  <sheetViews>
    <sheetView view="pageBreakPreview" topLeftCell="A346" zoomScale="80" zoomScaleNormal="80" zoomScaleSheetLayoutView="80" workbookViewId="0">
      <selection activeCell="B469" sqref="B469"/>
    </sheetView>
  </sheetViews>
  <sheetFormatPr baseColWidth="10" defaultColWidth="10.88671875" defaultRowHeight="13.8" x14ac:dyDescent="0.3"/>
  <cols>
    <col min="1" max="1" width="57.88671875" style="8" customWidth="1"/>
    <col min="2" max="2" width="71.33203125" style="1" customWidth="1"/>
    <col min="3" max="3" width="56.44140625" style="1" customWidth="1"/>
    <col min="4" max="4" width="19.5546875" style="1" customWidth="1"/>
    <col min="5" max="5" width="13.5546875" style="4" customWidth="1"/>
    <col min="6" max="6" width="13.88671875" style="4" customWidth="1"/>
    <col min="7" max="7" width="31.88671875" style="1" bestFit="1" customWidth="1"/>
    <col min="8" max="16384" width="10.88671875" style="1"/>
  </cols>
  <sheetData>
    <row r="1" spans="1:7" x14ac:dyDescent="0.3">
      <c r="B1" s="8"/>
      <c r="C1" s="8"/>
      <c r="D1" s="12"/>
      <c r="F1" s="1"/>
      <c r="G1" s="4"/>
    </row>
    <row r="2" spans="1:7" x14ac:dyDescent="0.3">
      <c r="B2" s="8"/>
      <c r="C2" s="8"/>
      <c r="D2" s="12"/>
      <c r="F2" s="1"/>
      <c r="G2" s="4"/>
    </row>
    <row r="3" spans="1:7" x14ac:dyDescent="0.3">
      <c r="B3" s="8"/>
      <c r="C3" s="13"/>
      <c r="D3" s="13" t="s">
        <v>0</v>
      </c>
      <c r="F3" s="1"/>
      <c r="G3" s="4"/>
    </row>
    <row r="4" spans="1:7" x14ac:dyDescent="0.3">
      <c r="B4" s="8"/>
      <c r="C4" s="13"/>
      <c r="D4" s="13" t="s">
        <v>2</v>
      </c>
      <c r="F4" s="1"/>
      <c r="G4" s="4"/>
    </row>
    <row r="5" spans="1:7" x14ac:dyDescent="0.3">
      <c r="B5" s="14" t="s">
        <v>1</v>
      </c>
      <c r="C5" s="8"/>
      <c r="D5" s="12"/>
      <c r="F5" s="1"/>
      <c r="G5" s="4"/>
    </row>
    <row r="6" spans="1:7" x14ac:dyDescent="0.3">
      <c r="B6" s="8"/>
      <c r="C6" s="8"/>
      <c r="D6" s="12"/>
      <c r="F6" s="1"/>
      <c r="G6" s="4"/>
    </row>
    <row r="8" spans="1:7" ht="12" customHeight="1" x14ac:dyDescent="0.3">
      <c r="A8" s="2"/>
      <c r="B8" s="2"/>
      <c r="C8" s="2"/>
      <c r="D8" s="2"/>
      <c r="E8" s="3"/>
      <c r="F8" s="3"/>
      <c r="G8" s="2"/>
    </row>
    <row r="9" spans="1:7" x14ac:dyDescent="0.3">
      <c r="A9" s="15" t="s">
        <v>349</v>
      </c>
      <c r="B9" s="15" t="s">
        <v>352</v>
      </c>
      <c r="C9" s="15" t="s">
        <v>353</v>
      </c>
      <c r="D9" s="15" t="s">
        <v>355</v>
      </c>
      <c r="E9" s="5" t="s">
        <v>361</v>
      </c>
      <c r="F9" s="5" t="s">
        <v>363</v>
      </c>
      <c r="G9" s="15" t="s">
        <v>367</v>
      </c>
    </row>
    <row r="10" spans="1:7" x14ac:dyDescent="0.3">
      <c r="A10" s="15" t="s">
        <v>350</v>
      </c>
      <c r="B10" s="15" t="s">
        <v>351</v>
      </c>
      <c r="C10" s="15" t="s">
        <v>354</v>
      </c>
      <c r="D10" s="15" t="s">
        <v>356</v>
      </c>
      <c r="E10" s="5" t="s">
        <v>362</v>
      </c>
      <c r="F10" s="5" t="s">
        <v>361</v>
      </c>
      <c r="G10" s="15" t="s">
        <v>368</v>
      </c>
    </row>
    <row r="11" spans="1:7" x14ac:dyDescent="0.3">
      <c r="A11" s="16" t="s">
        <v>351</v>
      </c>
      <c r="B11" s="16"/>
      <c r="C11" s="16"/>
      <c r="D11" s="16" t="s">
        <v>357</v>
      </c>
      <c r="E11" s="6" t="s">
        <v>940</v>
      </c>
      <c r="F11" s="6" t="s">
        <v>940</v>
      </c>
      <c r="G11" s="16" t="s">
        <v>369</v>
      </c>
    </row>
    <row r="12" spans="1:7" x14ac:dyDescent="0.3">
      <c r="A12" s="30" t="s">
        <v>947</v>
      </c>
      <c r="B12" s="9" t="s">
        <v>781</v>
      </c>
      <c r="C12" s="10" t="s">
        <v>4</v>
      </c>
      <c r="D12" s="11" t="s">
        <v>778</v>
      </c>
      <c r="E12" s="4">
        <v>30721.34</v>
      </c>
      <c r="F12" s="4">
        <v>1721.33</v>
      </c>
      <c r="G12" s="11" t="s">
        <v>4</v>
      </c>
    </row>
    <row r="13" spans="1:7" x14ac:dyDescent="0.3">
      <c r="A13" s="30" t="s">
        <v>947</v>
      </c>
      <c r="B13" s="9" t="s">
        <v>781</v>
      </c>
      <c r="C13" s="10" t="s">
        <v>6</v>
      </c>
      <c r="D13" s="11" t="s">
        <v>778</v>
      </c>
      <c r="E13" s="4">
        <v>100.53</v>
      </c>
      <c r="F13" s="4">
        <v>0</v>
      </c>
      <c r="G13" s="11" t="s">
        <v>6</v>
      </c>
    </row>
    <row r="14" spans="1:7" x14ac:dyDescent="0.3">
      <c r="A14" s="30" t="s">
        <v>947</v>
      </c>
      <c r="B14" s="9" t="s">
        <v>781</v>
      </c>
      <c r="C14" s="10" t="s">
        <v>8</v>
      </c>
      <c r="D14" s="11" t="s">
        <v>778</v>
      </c>
      <c r="E14" s="4">
        <v>2032.1</v>
      </c>
      <c r="F14" s="4">
        <v>4844.2499999999991</v>
      </c>
      <c r="G14" s="11" t="s">
        <v>14</v>
      </c>
    </row>
    <row r="15" spans="1:7" x14ac:dyDescent="0.3">
      <c r="A15" s="30" t="s">
        <v>947</v>
      </c>
      <c r="B15" s="9" t="s">
        <v>781</v>
      </c>
      <c r="C15" s="10" t="s">
        <v>10</v>
      </c>
      <c r="D15" s="11" t="s">
        <v>778</v>
      </c>
      <c r="E15" s="4">
        <v>405.08</v>
      </c>
      <c r="F15" s="4">
        <v>0.3</v>
      </c>
      <c r="G15" s="11" t="s">
        <v>10</v>
      </c>
    </row>
    <row r="16" spans="1:7" x14ac:dyDescent="0.3">
      <c r="A16" s="30" t="s">
        <v>947</v>
      </c>
      <c r="B16" s="9" t="s">
        <v>781</v>
      </c>
      <c r="C16" s="10" t="s">
        <v>12</v>
      </c>
      <c r="D16" s="11" t="s">
        <v>778</v>
      </c>
      <c r="E16" s="4">
        <v>0</v>
      </c>
      <c r="F16" s="4">
        <v>21122.22</v>
      </c>
      <c r="G16" s="11" t="s">
        <v>4</v>
      </c>
    </row>
    <row r="17" spans="1:7" x14ac:dyDescent="0.3">
      <c r="A17" s="30" t="s">
        <v>947</v>
      </c>
      <c r="B17" s="9" t="s">
        <v>781</v>
      </c>
      <c r="C17" s="10" t="s">
        <v>14</v>
      </c>
      <c r="D17" s="11" t="s">
        <v>778</v>
      </c>
      <c r="E17" s="4">
        <v>7315</v>
      </c>
      <c r="F17" s="4">
        <v>1200</v>
      </c>
      <c r="G17" s="11" t="s">
        <v>14</v>
      </c>
    </row>
    <row r="18" spans="1:7" x14ac:dyDescent="0.3">
      <c r="A18" s="30" t="s">
        <v>947</v>
      </c>
      <c r="B18" s="9" t="s">
        <v>781</v>
      </c>
      <c r="C18" s="10" t="s">
        <v>16</v>
      </c>
      <c r="D18" s="11" t="s">
        <v>778</v>
      </c>
      <c r="E18" s="4">
        <v>0</v>
      </c>
      <c r="F18" s="4">
        <v>0</v>
      </c>
      <c r="G18" s="11" t="s">
        <v>10</v>
      </c>
    </row>
    <row r="19" spans="1:7" x14ac:dyDescent="0.3">
      <c r="A19" s="30" t="s">
        <v>947</v>
      </c>
      <c r="B19" s="9" t="s">
        <v>781</v>
      </c>
      <c r="C19" s="10" t="s">
        <v>807</v>
      </c>
      <c r="D19" s="11" t="s">
        <v>778</v>
      </c>
      <c r="E19" s="4">
        <v>0</v>
      </c>
      <c r="F19" s="4">
        <v>258</v>
      </c>
      <c r="G19" s="11" t="s">
        <v>10</v>
      </c>
    </row>
    <row r="20" spans="1:7" x14ac:dyDescent="0.3">
      <c r="A20" s="30" t="s">
        <v>947</v>
      </c>
      <c r="B20" s="9" t="s">
        <v>781</v>
      </c>
      <c r="C20" s="10" t="s">
        <v>19</v>
      </c>
      <c r="D20" s="11" t="s">
        <v>778</v>
      </c>
      <c r="E20" s="4">
        <v>128</v>
      </c>
      <c r="F20" s="4">
        <v>782</v>
      </c>
      <c r="G20" s="11" t="s">
        <v>10</v>
      </c>
    </row>
    <row r="21" spans="1:7" x14ac:dyDescent="0.3">
      <c r="A21" s="30" t="s">
        <v>947</v>
      </c>
      <c r="B21" s="9" t="s">
        <v>781</v>
      </c>
      <c r="C21" s="10" t="s">
        <v>808</v>
      </c>
      <c r="D21" s="11" t="s">
        <v>778</v>
      </c>
      <c r="E21" s="4">
        <v>0</v>
      </c>
      <c r="F21" s="4">
        <v>960</v>
      </c>
      <c r="G21" s="11" t="s">
        <v>10</v>
      </c>
    </row>
    <row r="22" spans="1:7" x14ac:dyDescent="0.3">
      <c r="A22" s="30" t="s">
        <v>947</v>
      </c>
      <c r="B22" s="9" t="s">
        <v>781</v>
      </c>
      <c r="C22" s="10" t="s">
        <v>22</v>
      </c>
      <c r="D22" s="11" t="s">
        <v>778</v>
      </c>
      <c r="E22" s="4">
        <v>314</v>
      </c>
      <c r="F22" s="4">
        <v>1011</v>
      </c>
      <c r="G22" s="11" t="s">
        <v>10</v>
      </c>
    </row>
    <row r="23" spans="1:7" x14ac:dyDescent="0.3">
      <c r="A23" s="30" t="s">
        <v>947</v>
      </c>
      <c r="B23" s="9" t="s">
        <v>781</v>
      </c>
      <c r="C23" s="10" t="s">
        <v>24</v>
      </c>
      <c r="D23" s="11" t="s">
        <v>778</v>
      </c>
      <c r="E23" s="4">
        <v>0</v>
      </c>
      <c r="F23" s="4">
        <v>1142.42</v>
      </c>
      <c r="G23" s="11" t="s">
        <v>10</v>
      </c>
    </row>
    <row r="24" spans="1:7" x14ac:dyDescent="0.3">
      <c r="A24" s="30" t="s">
        <v>947</v>
      </c>
      <c r="B24" s="9" t="s">
        <v>781</v>
      </c>
      <c r="C24" s="10" t="s">
        <v>26</v>
      </c>
      <c r="D24" s="11" t="s">
        <v>778</v>
      </c>
      <c r="E24" s="4">
        <v>813.35</v>
      </c>
      <c r="F24" s="4">
        <v>26535.209999999995</v>
      </c>
      <c r="G24" s="11" t="s">
        <v>10</v>
      </c>
    </row>
    <row r="25" spans="1:7" x14ac:dyDescent="0.3">
      <c r="A25" s="30" t="s">
        <v>947</v>
      </c>
      <c r="B25" s="9" t="s">
        <v>781</v>
      </c>
      <c r="C25" s="10" t="s">
        <v>28</v>
      </c>
      <c r="D25" s="11" t="s">
        <v>778</v>
      </c>
      <c r="E25" s="4">
        <v>0</v>
      </c>
      <c r="F25" s="4">
        <v>144</v>
      </c>
      <c r="G25" s="11" t="s">
        <v>10</v>
      </c>
    </row>
    <row r="26" spans="1:7" x14ac:dyDescent="0.3">
      <c r="A26" s="30" t="s">
        <v>947</v>
      </c>
      <c r="B26" s="9" t="s">
        <v>781</v>
      </c>
      <c r="C26" s="10" t="s">
        <v>30</v>
      </c>
      <c r="D26" s="11" t="s">
        <v>778</v>
      </c>
      <c r="E26" s="4">
        <v>7266.2999999999993</v>
      </c>
      <c r="F26" s="4">
        <v>662</v>
      </c>
      <c r="G26" s="11" t="s">
        <v>10</v>
      </c>
    </row>
    <row r="27" spans="1:7" x14ac:dyDescent="0.3">
      <c r="A27" s="30" t="s">
        <v>947</v>
      </c>
      <c r="B27" s="9" t="s">
        <v>781</v>
      </c>
      <c r="C27" s="10" t="s">
        <v>809</v>
      </c>
      <c r="D27" s="11" t="s">
        <v>778</v>
      </c>
      <c r="E27" s="4">
        <v>0</v>
      </c>
      <c r="F27" s="4">
        <v>300</v>
      </c>
      <c r="G27" s="11" t="s">
        <v>10</v>
      </c>
    </row>
    <row r="28" spans="1:7" x14ac:dyDescent="0.3">
      <c r="A28" s="30" t="s">
        <v>947</v>
      </c>
      <c r="B28" s="9" t="s">
        <v>781</v>
      </c>
      <c r="C28" s="10" t="s">
        <v>33</v>
      </c>
      <c r="D28" s="11" t="s">
        <v>778</v>
      </c>
      <c r="E28" s="4">
        <v>0</v>
      </c>
      <c r="F28" s="4">
        <v>70</v>
      </c>
      <c r="G28" s="11" t="s">
        <v>10</v>
      </c>
    </row>
    <row r="29" spans="1:7" x14ac:dyDescent="0.3">
      <c r="A29" s="30" t="s">
        <v>947</v>
      </c>
      <c r="B29" s="9" t="s">
        <v>781</v>
      </c>
      <c r="C29" s="10" t="s">
        <v>810</v>
      </c>
      <c r="D29" s="11" t="s">
        <v>778</v>
      </c>
      <c r="E29" s="4">
        <v>0</v>
      </c>
      <c r="F29" s="4">
        <v>536</v>
      </c>
      <c r="G29" s="11" t="s">
        <v>10</v>
      </c>
    </row>
    <row r="30" spans="1:7" x14ac:dyDescent="0.3">
      <c r="A30" s="30" t="s">
        <v>947</v>
      </c>
      <c r="B30" s="9" t="s">
        <v>781</v>
      </c>
      <c r="C30" s="10" t="s">
        <v>36</v>
      </c>
      <c r="D30" s="11" t="s">
        <v>778</v>
      </c>
      <c r="E30" s="4">
        <v>0</v>
      </c>
      <c r="F30" s="4">
        <v>1262</v>
      </c>
      <c r="G30" s="11" t="s">
        <v>10</v>
      </c>
    </row>
    <row r="31" spans="1:7" x14ac:dyDescent="0.3">
      <c r="A31" s="30" t="s">
        <v>947</v>
      </c>
      <c r="B31" s="9" t="s">
        <v>781</v>
      </c>
      <c r="C31" s="10" t="s">
        <v>38</v>
      </c>
      <c r="D31" s="11" t="s">
        <v>775</v>
      </c>
      <c r="E31" s="4">
        <v>0</v>
      </c>
      <c r="F31" s="4">
        <v>0</v>
      </c>
      <c r="G31" s="11" t="s">
        <v>6</v>
      </c>
    </row>
    <row r="32" spans="1:7" x14ac:dyDescent="0.3">
      <c r="A32" s="30" t="s">
        <v>947</v>
      </c>
      <c r="B32" s="9" t="s">
        <v>781</v>
      </c>
      <c r="C32" s="10" t="s">
        <v>40</v>
      </c>
      <c r="D32" s="11" t="s">
        <v>767</v>
      </c>
      <c r="E32" s="4">
        <v>0</v>
      </c>
      <c r="F32" s="4">
        <v>149.69</v>
      </c>
      <c r="G32" s="11" t="s">
        <v>6</v>
      </c>
    </row>
    <row r="33" spans="1:7" x14ac:dyDescent="0.3">
      <c r="A33" s="30" t="s">
        <v>947</v>
      </c>
      <c r="B33" s="9" t="s">
        <v>781</v>
      </c>
      <c r="C33" s="10" t="s">
        <v>42</v>
      </c>
      <c r="D33" s="11" t="s">
        <v>768</v>
      </c>
      <c r="E33" s="4">
        <v>0</v>
      </c>
      <c r="F33" s="4">
        <v>4759.67</v>
      </c>
      <c r="G33" s="11" t="s">
        <v>6</v>
      </c>
    </row>
    <row r="34" spans="1:7" x14ac:dyDescent="0.3">
      <c r="A34" s="30" t="s">
        <v>947</v>
      </c>
      <c r="B34" s="9" t="s">
        <v>781</v>
      </c>
      <c r="C34" s="10" t="s">
        <v>44</v>
      </c>
      <c r="D34" s="11" t="s">
        <v>774</v>
      </c>
      <c r="E34" s="4">
        <v>0</v>
      </c>
      <c r="F34" s="4">
        <v>0</v>
      </c>
      <c r="G34" s="11" t="s">
        <v>6</v>
      </c>
    </row>
    <row r="35" spans="1:7" x14ac:dyDescent="0.3">
      <c r="A35" s="30" t="s">
        <v>947</v>
      </c>
      <c r="B35" s="9" t="s">
        <v>781</v>
      </c>
      <c r="C35" s="10" t="s">
        <v>46</v>
      </c>
      <c r="D35" s="11" t="s">
        <v>769</v>
      </c>
      <c r="E35" s="4">
        <v>0</v>
      </c>
      <c r="F35" s="4">
        <v>0</v>
      </c>
      <c r="G35" s="11" t="s">
        <v>6</v>
      </c>
    </row>
    <row r="36" spans="1:7" x14ac:dyDescent="0.3">
      <c r="A36" s="30" t="s">
        <v>947</v>
      </c>
      <c r="B36" s="9" t="s">
        <v>781</v>
      </c>
      <c r="C36" s="10" t="s">
        <v>48</v>
      </c>
      <c r="D36" s="11" t="s">
        <v>770</v>
      </c>
      <c r="E36" s="4">
        <v>0</v>
      </c>
      <c r="F36" s="4">
        <v>15.49</v>
      </c>
      <c r="G36" s="11" t="s">
        <v>6</v>
      </c>
    </row>
    <row r="37" spans="1:7" x14ac:dyDescent="0.3">
      <c r="A37" s="30" t="s">
        <v>947</v>
      </c>
      <c r="B37" s="9" t="s">
        <v>781</v>
      </c>
      <c r="C37" s="10" t="s">
        <v>811</v>
      </c>
      <c r="D37" s="11" t="s">
        <v>776</v>
      </c>
      <c r="E37" s="4">
        <v>0</v>
      </c>
      <c r="F37" s="4">
        <v>13.59</v>
      </c>
      <c r="G37" s="11" t="s">
        <v>6</v>
      </c>
    </row>
    <row r="38" spans="1:7" x14ac:dyDescent="0.3">
      <c r="A38" s="30" t="s">
        <v>947</v>
      </c>
      <c r="B38" s="9" t="s">
        <v>781</v>
      </c>
      <c r="C38" s="10" t="s">
        <v>51</v>
      </c>
      <c r="D38" s="11" t="s">
        <v>771</v>
      </c>
      <c r="E38" s="4">
        <v>0</v>
      </c>
      <c r="F38" s="4">
        <v>0</v>
      </c>
      <c r="G38" s="11" t="s">
        <v>6</v>
      </c>
    </row>
    <row r="39" spans="1:7" x14ac:dyDescent="0.3">
      <c r="A39" s="30" t="s">
        <v>947</v>
      </c>
      <c r="B39" s="9" t="s">
        <v>781</v>
      </c>
      <c r="C39" s="10" t="s">
        <v>53</v>
      </c>
      <c r="D39" s="11" t="s">
        <v>777</v>
      </c>
      <c r="E39" s="4">
        <v>0</v>
      </c>
      <c r="F39" s="4">
        <v>0</v>
      </c>
      <c r="G39" s="11" t="s">
        <v>6</v>
      </c>
    </row>
    <row r="40" spans="1:7" x14ac:dyDescent="0.3">
      <c r="A40" s="30" t="s">
        <v>947</v>
      </c>
      <c r="B40" s="9" t="s">
        <v>781</v>
      </c>
      <c r="C40" s="10" t="s">
        <v>812</v>
      </c>
      <c r="D40" s="11" t="s">
        <v>937</v>
      </c>
      <c r="E40" s="4">
        <v>0</v>
      </c>
      <c r="F40" s="4">
        <v>0</v>
      </c>
      <c r="G40" s="11" t="s">
        <v>6</v>
      </c>
    </row>
    <row r="41" spans="1:7" x14ac:dyDescent="0.3">
      <c r="A41" s="30" t="s">
        <v>947</v>
      </c>
      <c r="B41" s="9" t="s">
        <v>781</v>
      </c>
      <c r="C41" s="10" t="s">
        <v>55</v>
      </c>
      <c r="D41" s="11" t="s">
        <v>772</v>
      </c>
      <c r="E41" s="4">
        <v>0</v>
      </c>
      <c r="F41" s="4">
        <v>762.2</v>
      </c>
      <c r="G41" s="11" t="s">
        <v>6</v>
      </c>
    </row>
    <row r="42" spans="1:7" x14ac:dyDescent="0.3">
      <c r="A42" s="30" t="s">
        <v>947</v>
      </c>
      <c r="B42" s="9" t="s">
        <v>781</v>
      </c>
      <c r="C42" s="10" t="s">
        <v>813</v>
      </c>
      <c r="D42" s="11" t="s">
        <v>773</v>
      </c>
      <c r="E42" s="4">
        <v>0</v>
      </c>
      <c r="F42" s="4">
        <v>729.11</v>
      </c>
      <c r="G42" s="11" t="s">
        <v>6</v>
      </c>
    </row>
    <row r="43" spans="1:7" x14ac:dyDescent="0.3">
      <c r="A43" s="25" t="s">
        <v>948</v>
      </c>
      <c r="B43" s="9" t="s">
        <v>782</v>
      </c>
      <c r="C43" s="10" t="s">
        <v>60</v>
      </c>
      <c r="D43" s="11" t="s">
        <v>778</v>
      </c>
      <c r="E43" s="4">
        <v>0</v>
      </c>
      <c r="F43" s="4">
        <v>0</v>
      </c>
      <c r="G43" s="11" t="s">
        <v>57</v>
      </c>
    </row>
    <row r="44" spans="1:7" x14ac:dyDescent="0.3">
      <c r="A44" s="25" t="s">
        <v>948</v>
      </c>
      <c r="B44" s="9" t="s">
        <v>782</v>
      </c>
      <c r="C44" s="10" t="s">
        <v>60</v>
      </c>
      <c r="D44" s="11" t="s">
        <v>778</v>
      </c>
      <c r="E44" s="4">
        <v>128321</v>
      </c>
      <c r="F44" s="4">
        <v>0</v>
      </c>
      <c r="G44" s="11" t="s">
        <v>57</v>
      </c>
    </row>
    <row r="45" spans="1:7" x14ac:dyDescent="0.3">
      <c r="A45" s="21" t="s">
        <v>949</v>
      </c>
      <c r="B45" s="9" t="s">
        <v>782</v>
      </c>
      <c r="C45" s="10" t="s">
        <v>63</v>
      </c>
      <c r="D45" s="11" t="s">
        <v>778</v>
      </c>
      <c r="E45" s="4">
        <v>0</v>
      </c>
      <c r="F45" s="4">
        <v>0</v>
      </c>
      <c r="G45" s="11" t="s">
        <v>61</v>
      </c>
    </row>
    <row r="46" spans="1:7" x14ac:dyDescent="0.3">
      <c r="A46" s="21" t="s">
        <v>949</v>
      </c>
      <c r="B46" s="9" t="s">
        <v>782</v>
      </c>
      <c r="C46" s="10" t="s">
        <v>63</v>
      </c>
      <c r="D46" s="11" t="s">
        <v>778</v>
      </c>
      <c r="E46" s="4">
        <v>0</v>
      </c>
      <c r="F46" s="4">
        <v>0</v>
      </c>
      <c r="G46" s="11" t="s">
        <v>61</v>
      </c>
    </row>
    <row r="47" spans="1:7" x14ac:dyDescent="0.3">
      <c r="A47" s="21" t="s">
        <v>949</v>
      </c>
      <c r="B47" s="9" t="s">
        <v>782</v>
      </c>
      <c r="C47" s="10" t="s">
        <v>814</v>
      </c>
      <c r="D47" s="11" t="s">
        <v>778</v>
      </c>
      <c r="E47" s="4">
        <v>0</v>
      </c>
      <c r="F47" s="4">
        <v>0</v>
      </c>
      <c r="G47" s="11" t="s">
        <v>61</v>
      </c>
    </row>
    <row r="48" spans="1:7" x14ac:dyDescent="0.3">
      <c r="A48" s="21" t="s">
        <v>949</v>
      </c>
      <c r="B48" s="9" t="s">
        <v>782</v>
      </c>
      <c r="C48" s="10" t="s">
        <v>815</v>
      </c>
      <c r="D48" s="11" t="s">
        <v>778</v>
      </c>
      <c r="E48" s="4">
        <v>0</v>
      </c>
      <c r="F48" s="4">
        <v>0</v>
      </c>
      <c r="G48" s="11" t="s">
        <v>61</v>
      </c>
    </row>
    <row r="49" spans="1:7" x14ac:dyDescent="0.3">
      <c r="A49" s="21" t="s">
        <v>949</v>
      </c>
      <c r="B49" s="9" t="s">
        <v>782</v>
      </c>
      <c r="C49" s="10" t="s">
        <v>66</v>
      </c>
      <c r="D49" s="11" t="s">
        <v>778</v>
      </c>
      <c r="E49" s="4">
        <v>0</v>
      </c>
      <c r="F49" s="4">
        <v>0</v>
      </c>
      <c r="G49" s="11" t="s">
        <v>61</v>
      </c>
    </row>
    <row r="50" spans="1:7" x14ac:dyDescent="0.3">
      <c r="A50" s="21" t="s">
        <v>949</v>
      </c>
      <c r="B50" s="9" t="s">
        <v>782</v>
      </c>
      <c r="C50" s="10" t="s">
        <v>375</v>
      </c>
      <c r="D50" s="11" t="s">
        <v>778</v>
      </c>
      <c r="E50" s="4">
        <v>99748</v>
      </c>
      <c r="F50" s="4">
        <v>0</v>
      </c>
      <c r="G50" s="11" t="s">
        <v>61</v>
      </c>
    </row>
    <row r="51" spans="1:7" x14ac:dyDescent="0.3">
      <c r="A51" s="21" t="s">
        <v>949</v>
      </c>
      <c r="B51" s="9" t="s">
        <v>782</v>
      </c>
      <c r="C51" s="10" t="s">
        <v>375</v>
      </c>
      <c r="D51" s="11" t="s">
        <v>778</v>
      </c>
      <c r="E51" s="4">
        <v>0</v>
      </c>
      <c r="F51" s="4">
        <v>0</v>
      </c>
      <c r="G51" s="11" t="s">
        <v>61</v>
      </c>
    </row>
    <row r="52" spans="1:7" x14ac:dyDescent="0.3">
      <c r="A52" s="32" t="s">
        <v>950</v>
      </c>
      <c r="B52" s="9" t="s">
        <v>782</v>
      </c>
      <c r="C52" s="10" t="s">
        <v>69</v>
      </c>
      <c r="D52" s="11" t="s">
        <v>778</v>
      </c>
      <c r="E52" s="4">
        <v>0</v>
      </c>
      <c r="F52" s="4">
        <v>0</v>
      </c>
      <c r="G52" s="11" t="s">
        <v>64</v>
      </c>
    </row>
    <row r="53" spans="1:7" x14ac:dyDescent="0.3">
      <c r="A53" s="32" t="s">
        <v>950</v>
      </c>
      <c r="B53" s="9" t="s">
        <v>782</v>
      </c>
      <c r="C53" s="10" t="s">
        <v>69</v>
      </c>
      <c r="D53" s="11" t="s">
        <v>778</v>
      </c>
      <c r="E53" s="4">
        <v>197498</v>
      </c>
      <c r="F53" s="4">
        <v>0</v>
      </c>
      <c r="G53" s="11" t="s">
        <v>64</v>
      </c>
    </row>
    <row r="54" spans="1:7" x14ac:dyDescent="0.3">
      <c r="A54" s="32" t="s">
        <v>950</v>
      </c>
      <c r="B54" s="9" t="s">
        <v>782</v>
      </c>
      <c r="C54" s="10" t="s">
        <v>69</v>
      </c>
      <c r="D54" s="11" t="s">
        <v>778</v>
      </c>
      <c r="E54" s="4">
        <v>0</v>
      </c>
      <c r="F54" s="4">
        <v>0</v>
      </c>
      <c r="G54" s="11" t="s">
        <v>64</v>
      </c>
    </row>
    <row r="55" spans="1:7" x14ac:dyDescent="0.3">
      <c r="A55" s="21" t="s">
        <v>949</v>
      </c>
      <c r="B55" s="9" t="s">
        <v>782</v>
      </c>
      <c r="C55" s="10" t="s">
        <v>816</v>
      </c>
      <c r="D55" s="11" t="s">
        <v>778</v>
      </c>
      <c r="E55" s="4">
        <v>5222.04</v>
      </c>
      <c r="F55" s="4">
        <v>0</v>
      </c>
      <c r="G55" s="11" t="s">
        <v>61</v>
      </c>
    </row>
    <row r="56" spans="1:7" x14ac:dyDescent="0.3">
      <c r="A56" s="21" t="s">
        <v>949</v>
      </c>
      <c r="B56" s="9" t="s">
        <v>782</v>
      </c>
      <c r="C56" s="10" t="s">
        <v>817</v>
      </c>
      <c r="D56" s="11" t="s">
        <v>778</v>
      </c>
      <c r="E56" s="4">
        <v>0</v>
      </c>
      <c r="F56" s="4">
        <v>0</v>
      </c>
      <c r="G56" s="11" t="s">
        <v>61</v>
      </c>
    </row>
    <row r="57" spans="1:7" x14ac:dyDescent="0.3">
      <c r="A57" s="21" t="s">
        <v>949</v>
      </c>
      <c r="B57" s="9" t="s">
        <v>782</v>
      </c>
      <c r="C57" s="10" t="s">
        <v>70</v>
      </c>
      <c r="D57" s="11" t="s">
        <v>778</v>
      </c>
      <c r="E57" s="4">
        <v>0</v>
      </c>
      <c r="F57" s="4">
        <v>0</v>
      </c>
      <c r="G57" s="11" t="s">
        <v>61</v>
      </c>
    </row>
    <row r="58" spans="1:7" x14ac:dyDescent="0.3">
      <c r="A58" s="21" t="s">
        <v>949</v>
      </c>
      <c r="B58" s="9" t="s">
        <v>782</v>
      </c>
      <c r="C58" s="10" t="s">
        <v>70</v>
      </c>
      <c r="D58" s="11" t="s">
        <v>778</v>
      </c>
      <c r="E58" s="4">
        <v>0</v>
      </c>
      <c r="F58" s="4">
        <v>0</v>
      </c>
      <c r="G58" s="11" t="s">
        <v>61</v>
      </c>
    </row>
    <row r="59" spans="1:7" x14ac:dyDescent="0.3">
      <c r="A59" s="21" t="s">
        <v>949</v>
      </c>
      <c r="B59" s="9" t="s">
        <v>782</v>
      </c>
      <c r="C59" s="10" t="s">
        <v>70</v>
      </c>
      <c r="D59" s="11" t="s">
        <v>778</v>
      </c>
      <c r="E59" s="4">
        <v>240682.15</v>
      </c>
      <c r="F59" s="4">
        <v>0</v>
      </c>
      <c r="G59" s="11" t="s">
        <v>61</v>
      </c>
    </row>
    <row r="60" spans="1:7" x14ac:dyDescent="0.3">
      <c r="A60" s="21" t="s">
        <v>949</v>
      </c>
      <c r="B60" s="9" t="s">
        <v>782</v>
      </c>
      <c r="C60" s="10" t="s">
        <v>70</v>
      </c>
      <c r="D60" s="11" t="s">
        <v>778</v>
      </c>
      <c r="E60" s="4">
        <v>2915160.41</v>
      </c>
      <c r="F60" s="4">
        <v>45.26</v>
      </c>
      <c r="G60" s="11" t="s">
        <v>61</v>
      </c>
    </row>
    <row r="61" spans="1:7" x14ac:dyDescent="0.3">
      <c r="A61" s="21" t="s">
        <v>949</v>
      </c>
      <c r="B61" s="9" t="s">
        <v>782</v>
      </c>
      <c r="C61" s="10" t="s">
        <v>70</v>
      </c>
      <c r="D61" s="11" t="s">
        <v>778</v>
      </c>
      <c r="E61" s="4">
        <v>2121610.17</v>
      </c>
      <c r="F61" s="4">
        <v>56.09</v>
      </c>
      <c r="G61" s="11" t="s">
        <v>61</v>
      </c>
    </row>
    <row r="62" spans="1:7" x14ac:dyDescent="0.3">
      <c r="A62" s="21" t="s">
        <v>949</v>
      </c>
      <c r="B62" s="9" t="s">
        <v>782</v>
      </c>
      <c r="C62" s="10" t="s">
        <v>70</v>
      </c>
      <c r="D62" s="11" t="s">
        <v>778</v>
      </c>
      <c r="E62" s="4">
        <v>0</v>
      </c>
      <c r="F62" s="4">
        <v>0</v>
      </c>
      <c r="G62" s="11" t="s">
        <v>61</v>
      </c>
    </row>
    <row r="63" spans="1:7" x14ac:dyDescent="0.3">
      <c r="A63" s="21" t="s">
        <v>949</v>
      </c>
      <c r="B63" s="9" t="s">
        <v>782</v>
      </c>
      <c r="C63" s="10" t="s">
        <v>818</v>
      </c>
      <c r="D63" s="11" t="s">
        <v>778</v>
      </c>
      <c r="E63" s="4">
        <v>0</v>
      </c>
      <c r="F63" s="4">
        <v>0</v>
      </c>
      <c r="G63" s="11" t="s">
        <v>61</v>
      </c>
    </row>
    <row r="64" spans="1:7" x14ac:dyDescent="0.3">
      <c r="A64" s="21" t="s">
        <v>949</v>
      </c>
      <c r="B64" s="9" t="s">
        <v>782</v>
      </c>
      <c r="C64" s="10" t="s">
        <v>73</v>
      </c>
      <c r="D64" s="11" t="s">
        <v>778</v>
      </c>
      <c r="E64" s="4">
        <v>0</v>
      </c>
      <c r="F64" s="4">
        <v>0</v>
      </c>
      <c r="G64" s="11" t="s">
        <v>61</v>
      </c>
    </row>
    <row r="65" spans="1:7" x14ac:dyDescent="0.3">
      <c r="A65" s="21" t="s">
        <v>949</v>
      </c>
      <c r="B65" s="9" t="s">
        <v>782</v>
      </c>
      <c r="C65" s="10" t="s">
        <v>73</v>
      </c>
      <c r="D65" s="11" t="s">
        <v>778</v>
      </c>
      <c r="E65" s="4">
        <v>90000</v>
      </c>
      <c r="F65" s="4">
        <v>0</v>
      </c>
      <c r="G65" s="11" t="s">
        <v>61</v>
      </c>
    </row>
    <row r="66" spans="1:7" x14ac:dyDescent="0.3">
      <c r="A66" s="32" t="s">
        <v>950</v>
      </c>
      <c r="B66" s="9" t="s">
        <v>782</v>
      </c>
      <c r="C66" s="10" t="s">
        <v>74</v>
      </c>
      <c r="D66" s="11" t="s">
        <v>778</v>
      </c>
      <c r="E66" s="4">
        <v>0</v>
      </c>
      <c r="F66" s="4">
        <v>0</v>
      </c>
      <c r="G66" s="11" t="s">
        <v>64</v>
      </c>
    </row>
    <row r="67" spans="1:7" x14ac:dyDescent="0.3">
      <c r="A67" s="32" t="s">
        <v>950</v>
      </c>
      <c r="B67" s="9" t="s">
        <v>782</v>
      </c>
      <c r="C67" s="10" t="s">
        <v>74</v>
      </c>
      <c r="D67" s="11" t="s">
        <v>778</v>
      </c>
      <c r="E67" s="4">
        <v>128517</v>
      </c>
      <c r="F67" s="4">
        <v>0</v>
      </c>
      <c r="G67" s="11" t="s">
        <v>64</v>
      </c>
    </row>
    <row r="68" spans="1:7" x14ac:dyDescent="0.3">
      <c r="A68" s="32" t="s">
        <v>950</v>
      </c>
      <c r="B68" s="9" t="s">
        <v>782</v>
      </c>
      <c r="C68" s="10" t="s">
        <v>74</v>
      </c>
      <c r="D68" s="11" t="s">
        <v>778</v>
      </c>
      <c r="E68" s="4">
        <v>0</v>
      </c>
      <c r="F68" s="4">
        <v>0</v>
      </c>
      <c r="G68" s="11" t="s">
        <v>64</v>
      </c>
    </row>
    <row r="69" spans="1:7" x14ac:dyDescent="0.3">
      <c r="A69" s="21" t="s">
        <v>949</v>
      </c>
      <c r="B69" s="9" t="s">
        <v>782</v>
      </c>
      <c r="C69" s="10" t="s">
        <v>819</v>
      </c>
      <c r="D69" s="11" t="s">
        <v>778</v>
      </c>
      <c r="E69" s="4">
        <v>0</v>
      </c>
      <c r="F69" s="4">
        <v>0</v>
      </c>
      <c r="G69" s="11" t="s">
        <v>61</v>
      </c>
    </row>
    <row r="70" spans="1:7" x14ac:dyDescent="0.3">
      <c r="A70" s="21" t="s">
        <v>949</v>
      </c>
      <c r="B70" s="9" t="s">
        <v>782</v>
      </c>
      <c r="C70" s="10" t="s">
        <v>819</v>
      </c>
      <c r="D70" s="11" t="s">
        <v>778</v>
      </c>
      <c r="E70" s="4">
        <v>0</v>
      </c>
      <c r="F70" s="4">
        <v>4497.2</v>
      </c>
      <c r="G70" s="11" t="s">
        <v>61</v>
      </c>
    </row>
    <row r="71" spans="1:7" x14ac:dyDescent="0.3">
      <c r="A71" s="21" t="s">
        <v>949</v>
      </c>
      <c r="B71" s="9" t="s">
        <v>782</v>
      </c>
      <c r="C71" s="10" t="s">
        <v>78</v>
      </c>
      <c r="D71" s="11" t="s">
        <v>778</v>
      </c>
      <c r="E71" s="4">
        <v>0</v>
      </c>
      <c r="F71" s="4">
        <v>0</v>
      </c>
      <c r="G71" s="11" t="s">
        <v>61</v>
      </c>
    </row>
    <row r="72" spans="1:7" x14ac:dyDescent="0.3">
      <c r="A72" s="21" t="s">
        <v>949</v>
      </c>
      <c r="B72" s="9" t="s">
        <v>782</v>
      </c>
      <c r="C72" s="10" t="s">
        <v>382</v>
      </c>
      <c r="D72" s="11" t="s">
        <v>778</v>
      </c>
      <c r="E72" s="4">
        <v>481775.26</v>
      </c>
      <c r="F72" s="4">
        <v>0</v>
      </c>
      <c r="G72" s="11" t="s">
        <v>61</v>
      </c>
    </row>
    <row r="73" spans="1:7" x14ac:dyDescent="0.3">
      <c r="A73" s="21" t="s">
        <v>949</v>
      </c>
      <c r="B73" s="9" t="s">
        <v>782</v>
      </c>
      <c r="C73" s="10" t="s">
        <v>382</v>
      </c>
      <c r="D73" s="11" t="s">
        <v>778</v>
      </c>
      <c r="E73" s="4">
        <v>6015108.3100000005</v>
      </c>
      <c r="F73" s="4">
        <v>150.48000000000002</v>
      </c>
      <c r="G73" s="11" t="s">
        <v>61</v>
      </c>
    </row>
    <row r="74" spans="1:7" x14ac:dyDescent="0.3">
      <c r="A74" s="21" t="s">
        <v>949</v>
      </c>
      <c r="B74" s="9" t="s">
        <v>782</v>
      </c>
      <c r="C74" s="10" t="s">
        <v>382</v>
      </c>
      <c r="D74" s="11" t="s">
        <v>778</v>
      </c>
      <c r="E74" s="4">
        <v>1445098.94</v>
      </c>
      <c r="F74" s="4">
        <v>0.01</v>
      </c>
      <c r="G74" s="11" t="s">
        <v>61</v>
      </c>
    </row>
    <row r="75" spans="1:7" x14ac:dyDescent="0.3">
      <c r="A75" s="21" t="s">
        <v>949</v>
      </c>
      <c r="B75" s="9" t="s">
        <v>782</v>
      </c>
      <c r="C75" s="10" t="s">
        <v>81</v>
      </c>
      <c r="D75" s="11" t="s">
        <v>778</v>
      </c>
      <c r="E75" s="4">
        <v>0</v>
      </c>
      <c r="F75" s="4">
        <v>0</v>
      </c>
      <c r="G75" s="11" t="s">
        <v>61</v>
      </c>
    </row>
    <row r="76" spans="1:7" x14ac:dyDescent="0.3">
      <c r="A76" s="21" t="s">
        <v>949</v>
      </c>
      <c r="B76" s="9" t="s">
        <v>782</v>
      </c>
      <c r="C76" s="10" t="s">
        <v>83</v>
      </c>
      <c r="D76" s="11" t="s">
        <v>778</v>
      </c>
      <c r="E76" s="4">
        <v>0</v>
      </c>
      <c r="F76" s="4">
        <v>0</v>
      </c>
      <c r="G76" s="11" t="s">
        <v>61</v>
      </c>
    </row>
    <row r="77" spans="1:7" x14ac:dyDescent="0.3">
      <c r="A77" s="21" t="s">
        <v>949</v>
      </c>
      <c r="B77" s="9" t="s">
        <v>782</v>
      </c>
      <c r="C77" s="10" t="s">
        <v>83</v>
      </c>
      <c r="D77" s="11" t="s">
        <v>778</v>
      </c>
      <c r="E77" s="4">
        <v>127750.82</v>
      </c>
      <c r="F77" s="4">
        <v>21.75</v>
      </c>
      <c r="G77" s="11" t="s">
        <v>61</v>
      </c>
    </row>
    <row r="78" spans="1:7" x14ac:dyDescent="0.3">
      <c r="A78" s="21" t="s">
        <v>949</v>
      </c>
      <c r="B78" s="9" t="s">
        <v>782</v>
      </c>
      <c r="C78" s="10" t="s">
        <v>83</v>
      </c>
      <c r="D78" s="11" t="s">
        <v>778</v>
      </c>
      <c r="E78" s="4">
        <v>6656.48</v>
      </c>
      <c r="F78" s="4">
        <v>0</v>
      </c>
      <c r="G78" s="11" t="s">
        <v>61</v>
      </c>
    </row>
    <row r="79" spans="1:7" x14ac:dyDescent="0.3">
      <c r="A79" s="21" t="s">
        <v>949</v>
      </c>
      <c r="B79" s="9" t="s">
        <v>782</v>
      </c>
      <c r="C79" s="10" t="s">
        <v>85</v>
      </c>
      <c r="D79" s="11" t="s">
        <v>778</v>
      </c>
      <c r="E79" s="4">
        <v>413.66</v>
      </c>
      <c r="F79" s="4">
        <v>0</v>
      </c>
      <c r="G79" s="11" t="s">
        <v>61</v>
      </c>
    </row>
    <row r="80" spans="1:7" x14ac:dyDescent="0.3">
      <c r="A80" s="21" t="s">
        <v>949</v>
      </c>
      <c r="B80" s="9" t="s">
        <v>782</v>
      </c>
      <c r="C80" s="10" t="s">
        <v>85</v>
      </c>
      <c r="D80" s="11" t="s">
        <v>778</v>
      </c>
      <c r="E80" s="4">
        <v>609993.63</v>
      </c>
      <c r="F80" s="4">
        <v>0</v>
      </c>
      <c r="G80" s="11" t="s">
        <v>61</v>
      </c>
    </row>
    <row r="81" spans="1:7" x14ac:dyDescent="0.3">
      <c r="A81" s="24" t="s">
        <v>951</v>
      </c>
      <c r="B81" s="9" t="s">
        <v>782</v>
      </c>
      <c r="C81" s="10" t="s">
        <v>87</v>
      </c>
      <c r="D81" s="11" t="s">
        <v>778</v>
      </c>
      <c r="E81" s="4">
        <v>0</v>
      </c>
      <c r="F81" s="4">
        <v>0</v>
      </c>
      <c r="G81" s="11" t="s">
        <v>88</v>
      </c>
    </row>
    <row r="82" spans="1:7" x14ac:dyDescent="0.3">
      <c r="A82" s="24" t="s">
        <v>951</v>
      </c>
      <c r="B82" s="9" t="s">
        <v>782</v>
      </c>
      <c r="C82" s="10" t="s">
        <v>387</v>
      </c>
      <c r="D82" s="11" t="s">
        <v>778</v>
      </c>
      <c r="E82" s="4">
        <v>113780</v>
      </c>
      <c r="F82" s="4">
        <v>0</v>
      </c>
      <c r="G82" s="11" t="s">
        <v>88</v>
      </c>
    </row>
    <row r="83" spans="1:7" x14ac:dyDescent="0.3">
      <c r="A83" s="24" t="s">
        <v>951</v>
      </c>
      <c r="B83" s="9" t="s">
        <v>783</v>
      </c>
      <c r="C83" s="10" t="s">
        <v>820</v>
      </c>
      <c r="D83" s="11" t="s">
        <v>778</v>
      </c>
      <c r="E83" s="4">
        <v>0</v>
      </c>
      <c r="F83" s="4">
        <v>0</v>
      </c>
      <c r="G83" s="11" t="s">
        <v>88</v>
      </c>
    </row>
    <row r="84" spans="1:7" x14ac:dyDescent="0.3">
      <c r="A84" s="24" t="s">
        <v>951</v>
      </c>
      <c r="B84" s="9" t="s">
        <v>783</v>
      </c>
      <c r="C84" s="10" t="s">
        <v>821</v>
      </c>
      <c r="D84" s="11" t="s">
        <v>778</v>
      </c>
      <c r="E84" s="4">
        <v>145.83000000000001</v>
      </c>
      <c r="F84" s="4">
        <v>0</v>
      </c>
      <c r="G84" s="11" t="s">
        <v>88</v>
      </c>
    </row>
    <row r="85" spans="1:7" x14ac:dyDescent="0.3">
      <c r="A85" s="22" t="s">
        <v>952</v>
      </c>
      <c r="B85" s="9" t="s">
        <v>783</v>
      </c>
      <c r="C85" s="10" t="s">
        <v>90</v>
      </c>
      <c r="D85" s="11" t="s">
        <v>778</v>
      </c>
      <c r="E85" s="4">
        <v>0</v>
      </c>
      <c r="F85" s="4">
        <v>0</v>
      </c>
      <c r="G85" s="11" t="s">
        <v>388</v>
      </c>
    </row>
    <row r="86" spans="1:7" x14ac:dyDescent="0.3">
      <c r="A86" s="24" t="s">
        <v>951</v>
      </c>
      <c r="B86" s="9" t="s">
        <v>783</v>
      </c>
      <c r="C86" s="10" t="s">
        <v>822</v>
      </c>
      <c r="D86" s="11" t="s">
        <v>777</v>
      </c>
      <c r="E86" s="4">
        <v>0</v>
      </c>
      <c r="F86" s="4">
        <v>0</v>
      </c>
      <c r="G86" s="11" t="s">
        <v>88</v>
      </c>
    </row>
    <row r="87" spans="1:7" x14ac:dyDescent="0.3">
      <c r="A87" s="19" t="s">
        <v>953</v>
      </c>
      <c r="B87" s="9" t="s">
        <v>784</v>
      </c>
      <c r="C87" s="10" t="s">
        <v>92</v>
      </c>
      <c r="D87" s="11" t="s">
        <v>767</v>
      </c>
      <c r="E87" s="4">
        <v>127615.38</v>
      </c>
      <c r="F87" s="4">
        <v>76.080000000000013</v>
      </c>
      <c r="G87" s="11" t="s">
        <v>767</v>
      </c>
    </row>
    <row r="88" spans="1:7" x14ac:dyDescent="0.3">
      <c r="A88" s="19" t="s">
        <v>953</v>
      </c>
      <c r="B88" s="9" t="s">
        <v>784</v>
      </c>
      <c r="C88" s="10" t="s">
        <v>823</v>
      </c>
      <c r="D88" s="11" t="s">
        <v>768</v>
      </c>
      <c r="E88" s="4">
        <v>0</v>
      </c>
      <c r="F88" s="4">
        <v>0</v>
      </c>
      <c r="G88" s="11" t="s">
        <v>768</v>
      </c>
    </row>
    <row r="89" spans="1:7" x14ac:dyDescent="0.3">
      <c r="A89" s="19" t="s">
        <v>953</v>
      </c>
      <c r="B89" s="9" t="s">
        <v>784</v>
      </c>
      <c r="C89" s="10" t="s">
        <v>94</v>
      </c>
      <c r="D89" s="11" t="s">
        <v>769</v>
      </c>
      <c r="E89" s="4">
        <v>157049.24</v>
      </c>
      <c r="F89" s="4">
        <v>0</v>
      </c>
      <c r="G89" s="11" t="s">
        <v>769</v>
      </c>
    </row>
    <row r="90" spans="1:7" x14ac:dyDescent="0.3">
      <c r="A90" s="19" t="s">
        <v>953</v>
      </c>
      <c r="B90" s="9" t="s">
        <v>784</v>
      </c>
      <c r="C90" s="10" t="s">
        <v>824</v>
      </c>
      <c r="D90" s="11" t="s">
        <v>769</v>
      </c>
      <c r="E90" s="4">
        <v>0</v>
      </c>
      <c r="F90" s="4">
        <v>0</v>
      </c>
      <c r="G90" s="11" t="s">
        <v>769</v>
      </c>
    </row>
    <row r="91" spans="1:7" x14ac:dyDescent="0.3">
      <c r="A91" s="31" t="s">
        <v>954</v>
      </c>
      <c r="B91" s="9" t="s">
        <v>784</v>
      </c>
      <c r="C91" s="10" t="s">
        <v>96</v>
      </c>
      <c r="D91" s="11" t="s">
        <v>770</v>
      </c>
      <c r="E91" s="4">
        <v>501105.67</v>
      </c>
      <c r="F91" s="4">
        <v>0</v>
      </c>
      <c r="G91" s="11" t="s">
        <v>770</v>
      </c>
    </row>
    <row r="92" spans="1:7" x14ac:dyDescent="0.3">
      <c r="A92" s="31" t="s">
        <v>954</v>
      </c>
      <c r="B92" s="9" t="s">
        <v>784</v>
      </c>
      <c r="C92" s="10" t="s">
        <v>98</v>
      </c>
      <c r="D92" s="11" t="s">
        <v>770</v>
      </c>
      <c r="E92" s="4">
        <v>119892.89</v>
      </c>
      <c r="F92" s="4">
        <v>0</v>
      </c>
      <c r="G92" s="11" t="s">
        <v>770</v>
      </c>
    </row>
    <row r="93" spans="1:7" x14ac:dyDescent="0.3">
      <c r="A93" s="20" t="s">
        <v>955</v>
      </c>
      <c r="B93" s="9" t="s">
        <v>784</v>
      </c>
      <c r="C93" s="10" t="s">
        <v>825</v>
      </c>
      <c r="D93" s="11" t="s">
        <v>771</v>
      </c>
      <c r="E93" s="4">
        <v>0</v>
      </c>
      <c r="F93" s="4">
        <v>0</v>
      </c>
      <c r="G93" s="11" t="s">
        <v>771</v>
      </c>
    </row>
    <row r="94" spans="1:7" x14ac:dyDescent="0.3">
      <c r="A94" s="20" t="s">
        <v>955</v>
      </c>
      <c r="B94" s="9" t="s">
        <v>784</v>
      </c>
      <c r="C94" s="10" t="s">
        <v>100</v>
      </c>
      <c r="D94" s="11" t="s">
        <v>771</v>
      </c>
      <c r="E94" s="4">
        <v>0</v>
      </c>
      <c r="F94" s="4">
        <v>0</v>
      </c>
      <c r="G94" s="11" t="s">
        <v>771</v>
      </c>
    </row>
    <row r="95" spans="1:7" x14ac:dyDescent="0.3">
      <c r="A95" s="31" t="s">
        <v>954</v>
      </c>
      <c r="B95" s="9" t="s">
        <v>784</v>
      </c>
      <c r="C95" s="10" t="s">
        <v>102</v>
      </c>
      <c r="D95" s="11" t="s">
        <v>772</v>
      </c>
      <c r="E95" s="4">
        <v>556727.18999999994</v>
      </c>
      <c r="F95" s="4">
        <v>0</v>
      </c>
      <c r="G95" s="11" t="s">
        <v>772</v>
      </c>
    </row>
    <row r="96" spans="1:7" x14ac:dyDescent="0.3">
      <c r="A96" s="31" t="s">
        <v>954</v>
      </c>
      <c r="B96" s="9" t="s">
        <v>784</v>
      </c>
      <c r="C96" s="10" t="s">
        <v>104</v>
      </c>
      <c r="D96" s="11" t="s">
        <v>772</v>
      </c>
      <c r="E96" s="4">
        <v>0</v>
      </c>
      <c r="F96" s="4">
        <v>0</v>
      </c>
      <c r="G96" s="11" t="s">
        <v>772</v>
      </c>
    </row>
    <row r="97" spans="1:7" x14ac:dyDescent="0.3">
      <c r="A97" s="31" t="s">
        <v>954</v>
      </c>
      <c r="B97" s="9" t="s">
        <v>784</v>
      </c>
      <c r="C97" s="10" t="s">
        <v>106</v>
      </c>
      <c r="D97" s="11" t="s">
        <v>773</v>
      </c>
      <c r="E97" s="4">
        <v>510805.73</v>
      </c>
      <c r="F97" s="4">
        <v>372.05</v>
      </c>
      <c r="G97" s="11" t="s">
        <v>773</v>
      </c>
    </row>
    <row r="98" spans="1:7" x14ac:dyDescent="0.3">
      <c r="A98" s="31" t="s">
        <v>954</v>
      </c>
      <c r="B98" s="9" t="s">
        <v>784</v>
      </c>
      <c r="C98" s="10" t="s">
        <v>108</v>
      </c>
      <c r="D98" s="11" t="s">
        <v>773</v>
      </c>
      <c r="E98" s="4">
        <v>0</v>
      </c>
      <c r="F98" s="4">
        <v>0</v>
      </c>
      <c r="G98" s="11" t="s">
        <v>773</v>
      </c>
    </row>
    <row r="99" spans="1:7" x14ac:dyDescent="0.3">
      <c r="A99" s="22" t="s">
        <v>952</v>
      </c>
      <c r="B99" s="9" t="s">
        <v>785</v>
      </c>
      <c r="C99" s="10" t="s">
        <v>390</v>
      </c>
      <c r="D99" s="11" t="s">
        <v>778</v>
      </c>
      <c r="E99" s="4">
        <v>10636.23</v>
      </c>
      <c r="F99" s="4">
        <v>0</v>
      </c>
      <c r="G99" s="11" t="s">
        <v>388</v>
      </c>
    </row>
    <row r="100" spans="1:7" x14ac:dyDescent="0.3">
      <c r="A100" s="22" t="s">
        <v>952</v>
      </c>
      <c r="B100" s="9" t="s">
        <v>785</v>
      </c>
      <c r="C100" s="10" t="s">
        <v>390</v>
      </c>
      <c r="D100" s="11" t="s">
        <v>778</v>
      </c>
      <c r="E100" s="4">
        <v>0</v>
      </c>
      <c r="F100" s="4">
        <v>0</v>
      </c>
      <c r="G100" s="11" t="s">
        <v>388</v>
      </c>
    </row>
    <row r="101" spans="1:7" x14ac:dyDescent="0.3">
      <c r="A101" s="22" t="s">
        <v>952</v>
      </c>
      <c r="B101" s="9" t="s">
        <v>391</v>
      </c>
      <c r="C101" s="10" t="s">
        <v>110</v>
      </c>
      <c r="D101" s="11" t="s">
        <v>778</v>
      </c>
      <c r="E101" s="4">
        <v>23530.54</v>
      </c>
      <c r="F101" s="4">
        <v>0</v>
      </c>
      <c r="G101" s="11" t="s">
        <v>388</v>
      </c>
    </row>
    <row r="102" spans="1:7" x14ac:dyDescent="0.3">
      <c r="A102" s="22" t="s">
        <v>952</v>
      </c>
      <c r="B102" s="9" t="s">
        <v>391</v>
      </c>
      <c r="C102" s="10" t="s">
        <v>110</v>
      </c>
      <c r="D102" s="11" t="s">
        <v>778</v>
      </c>
      <c r="E102" s="4">
        <v>0</v>
      </c>
      <c r="F102" s="4">
        <v>0</v>
      </c>
      <c r="G102" s="11" t="s">
        <v>388</v>
      </c>
    </row>
    <row r="103" spans="1:7" x14ac:dyDescent="0.3">
      <c r="A103" s="21" t="s">
        <v>949</v>
      </c>
      <c r="B103" s="9" t="s">
        <v>391</v>
      </c>
      <c r="C103" s="10" t="s">
        <v>111</v>
      </c>
      <c r="D103" s="11" t="s">
        <v>778</v>
      </c>
      <c r="E103" s="4">
        <v>0</v>
      </c>
      <c r="F103" s="4">
        <v>0</v>
      </c>
      <c r="G103" s="11" t="s">
        <v>61</v>
      </c>
    </row>
    <row r="104" spans="1:7" x14ac:dyDescent="0.3">
      <c r="A104" s="21" t="s">
        <v>949</v>
      </c>
      <c r="B104" s="9" t="s">
        <v>391</v>
      </c>
      <c r="C104" s="10" t="s">
        <v>394</v>
      </c>
      <c r="D104" s="11" t="s">
        <v>778</v>
      </c>
      <c r="E104" s="4">
        <v>28238.41</v>
      </c>
      <c r="F104" s="4">
        <v>0</v>
      </c>
      <c r="G104" s="11" t="s">
        <v>61</v>
      </c>
    </row>
    <row r="105" spans="1:7" x14ac:dyDescent="0.3">
      <c r="A105" s="21" t="s">
        <v>949</v>
      </c>
      <c r="B105" s="9" t="s">
        <v>391</v>
      </c>
      <c r="C105" s="10" t="s">
        <v>111</v>
      </c>
      <c r="D105" s="11" t="s">
        <v>778</v>
      </c>
      <c r="E105" s="4">
        <v>58300.78</v>
      </c>
      <c r="F105" s="4">
        <v>0</v>
      </c>
      <c r="G105" s="11" t="s">
        <v>61</v>
      </c>
    </row>
    <row r="106" spans="1:7" x14ac:dyDescent="0.3">
      <c r="A106" s="21" t="s">
        <v>949</v>
      </c>
      <c r="B106" s="9" t="s">
        <v>391</v>
      </c>
      <c r="C106" s="10" t="s">
        <v>826</v>
      </c>
      <c r="D106" s="11" t="s">
        <v>778</v>
      </c>
      <c r="E106" s="4">
        <v>0</v>
      </c>
      <c r="F106" s="4">
        <v>0</v>
      </c>
      <c r="G106" s="11" t="s">
        <v>61</v>
      </c>
    </row>
    <row r="107" spans="1:7" x14ac:dyDescent="0.3">
      <c r="A107" s="21" t="s">
        <v>949</v>
      </c>
      <c r="B107" s="9" t="s">
        <v>391</v>
      </c>
      <c r="C107" s="10" t="s">
        <v>113</v>
      </c>
      <c r="D107" s="11" t="s">
        <v>778</v>
      </c>
      <c r="E107" s="4">
        <v>12630.32</v>
      </c>
      <c r="F107" s="4">
        <v>0</v>
      </c>
      <c r="G107" s="11" t="s">
        <v>61</v>
      </c>
    </row>
    <row r="108" spans="1:7" x14ac:dyDescent="0.3">
      <c r="A108" s="22" t="s">
        <v>952</v>
      </c>
      <c r="B108" s="9" t="s">
        <v>391</v>
      </c>
      <c r="C108" s="10" t="s">
        <v>397</v>
      </c>
      <c r="D108" s="11" t="s">
        <v>778</v>
      </c>
      <c r="E108" s="4">
        <v>15715.49</v>
      </c>
      <c r="F108" s="4">
        <v>0</v>
      </c>
      <c r="G108" s="11" t="s">
        <v>388</v>
      </c>
    </row>
    <row r="109" spans="1:7" x14ac:dyDescent="0.3">
      <c r="A109" s="21" t="s">
        <v>949</v>
      </c>
      <c r="B109" s="9" t="s">
        <v>391</v>
      </c>
      <c r="C109" s="10" t="s">
        <v>114</v>
      </c>
      <c r="D109" s="11" t="s">
        <v>778</v>
      </c>
      <c r="E109" s="4">
        <v>24584.6</v>
      </c>
      <c r="F109" s="4">
        <v>0</v>
      </c>
      <c r="G109" s="11" t="s">
        <v>61</v>
      </c>
    </row>
    <row r="110" spans="1:7" x14ac:dyDescent="0.3">
      <c r="A110" s="21" t="s">
        <v>949</v>
      </c>
      <c r="B110" s="9" t="s">
        <v>391</v>
      </c>
      <c r="C110" s="10" t="s">
        <v>827</v>
      </c>
      <c r="D110" s="11" t="s">
        <v>778</v>
      </c>
      <c r="E110" s="4">
        <v>0</v>
      </c>
      <c r="F110" s="4">
        <v>0</v>
      </c>
      <c r="G110" s="11" t="s">
        <v>61</v>
      </c>
    </row>
    <row r="111" spans="1:7" x14ac:dyDescent="0.3">
      <c r="A111" s="21" t="s">
        <v>949</v>
      </c>
      <c r="B111" s="9" t="s">
        <v>391</v>
      </c>
      <c r="C111" s="10" t="s">
        <v>115</v>
      </c>
      <c r="D111" s="11" t="s">
        <v>778</v>
      </c>
      <c r="E111" s="4">
        <v>31043.7</v>
      </c>
      <c r="F111" s="4">
        <v>0</v>
      </c>
      <c r="G111" s="11" t="s">
        <v>61</v>
      </c>
    </row>
    <row r="112" spans="1:7" x14ac:dyDescent="0.3">
      <c r="A112" s="21" t="s">
        <v>949</v>
      </c>
      <c r="B112" s="9" t="s">
        <v>391</v>
      </c>
      <c r="C112" s="10" t="s">
        <v>115</v>
      </c>
      <c r="D112" s="11" t="s">
        <v>778</v>
      </c>
      <c r="E112" s="4">
        <v>0</v>
      </c>
      <c r="F112" s="4">
        <v>0</v>
      </c>
      <c r="G112" s="11" t="s">
        <v>61</v>
      </c>
    </row>
    <row r="113" spans="1:7" x14ac:dyDescent="0.3">
      <c r="A113" s="24" t="s">
        <v>951</v>
      </c>
      <c r="B113" s="9" t="s">
        <v>391</v>
      </c>
      <c r="C113" s="10" t="s">
        <v>828</v>
      </c>
      <c r="D113" s="11" t="s">
        <v>778</v>
      </c>
      <c r="E113" s="4">
        <v>4000</v>
      </c>
      <c r="F113" s="4">
        <v>0</v>
      </c>
      <c r="G113" s="11" t="s">
        <v>88</v>
      </c>
    </row>
    <row r="114" spans="1:7" x14ac:dyDescent="0.3">
      <c r="A114" s="21" t="s">
        <v>949</v>
      </c>
      <c r="B114" s="9" t="s">
        <v>391</v>
      </c>
      <c r="C114" s="10" t="s">
        <v>829</v>
      </c>
      <c r="D114" s="11" t="s">
        <v>778</v>
      </c>
      <c r="E114" s="4">
        <v>0</v>
      </c>
      <c r="F114" s="4">
        <v>0</v>
      </c>
      <c r="G114" s="11" t="s">
        <v>61</v>
      </c>
    </row>
    <row r="115" spans="1:7" x14ac:dyDescent="0.3">
      <c r="A115" s="24" t="s">
        <v>951</v>
      </c>
      <c r="B115" s="9" t="s">
        <v>391</v>
      </c>
      <c r="C115" s="10" t="s">
        <v>830</v>
      </c>
      <c r="D115" s="11" t="s">
        <v>778</v>
      </c>
      <c r="E115" s="4">
        <v>0</v>
      </c>
      <c r="F115" s="4">
        <v>0</v>
      </c>
      <c r="G115" s="11" t="s">
        <v>88</v>
      </c>
    </row>
    <row r="116" spans="1:7" x14ac:dyDescent="0.3">
      <c r="A116" s="32" t="s">
        <v>950</v>
      </c>
      <c r="B116" s="9" t="s">
        <v>391</v>
      </c>
      <c r="C116" s="10" t="s">
        <v>117</v>
      </c>
      <c r="D116" s="11" t="s">
        <v>778</v>
      </c>
      <c r="E116" s="4">
        <v>0</v>
      </c>
      <c r="F116" s="4">
        <v>0</v>
      </c>
      <c r="G116" s="11" t="s">
        <v>64</v>
      </c>
    </row>
    <row r="117" spans="1:7" x14ac:dyDescent="0.3">
      <c r="A117" s="32" t="s">
        <v>950</v>
      </c>
      <c r="B117" s="9" t="s">
        <v>391</v>
      </c>
      <c r="C117" s="10" t="s">
        <v>117</v>
      </c>
      <c r="D117" s="11" t="s">
        <v>778</v>
      </c>
      <c r="E117" s="4">
        <v>12126.1</v>
      </c>
      <c r="F117" s="4">
        <v>0</v>
      </c>
      <c r="G117" s="11" t="s">
        <v>64</v>
      </c>
    </row>
    <row r="118" spans="1:7" x14ac:dyDescent="0.3">
      <c r="A118" s="24" t="s">
        <v>951</v>
      </c>
      <c r="B118" s="9" t="s">
        <v>391</v>
      </c>
      <c r="C118" s="10" t="s">
        <v>118</v>
      </c>
      <c r="D118" s="11" t="s">
        <v>778</v>
      </c>
      <c r="E118" s="4">
        <v>0</v>
      </c>
      <c r="F118" s="4">
        <v>0</v>
      </c>
      <c r="G118" s="11" t="s">
        <v>88</v>
      </c>
    </row>
    <row r="119" spans="1:7" x14ac:dyDescent="0.3">
      <c r="A119" s="24" t="s">
        <v>951</v>
      </c>
      <c r="B119" s="9" t="s">
        <v>391</v>
      </c>
      <c r="C119" s="10" t="s">
        <v>118</v>
      </c>
      <c r="D119" s="11" t="s">
        <v>778</v>
      </c>
      <c r="E119" s="4">
        <v>6152.23</v>
      </c>
      <c r="F119" s="4">
        <v>0</v>
      </c>
      <c r="G119" s="11" t="s">
        <v>88</v>
      </c>
    </row>
    <row r="120" spans="1:7" x14ac:dyDescent="0.3">
      <c r="A120" s="24" t="s">
        <v>951</v>
      </c>
      <c r="B120" s="9" t="s">
        <v>391</v>
      </c>
      <c r="C120" s="10" t="s">
        <v>831</v>
      </c>
      <c r="D120" s="11" t="s">
        <v>778</v>
      </c>
      <c r="E120" s="4">
        <v>0</v>
      </c>
      <c r="F120" s="4">
        <v>0</v>
      </c>
      <c r="G120" s="11" t="s">
        <v>88</v>
      </c>
    </row>
    <row r="121" spans="1:7" x14ac:dyDescent="0.3">
      <c r="A121" s="24" t="s">
        <v>951</v>
      </c>
      <c r="B121" s="9" t="s">
        <v>391</v>
      </c>
      <c r="C121" s="10" t="s">
        <v>120</v>
      </c>
      <c r="D121" s="11" t="s">
        <v>778</v>
      </c>
      <c r="E121" s="4">
        <v>23826.25</v>
      </c>
      <c r="F121" s="4">
        <v>0</v>
      </c>
      <c r="G121" s="11" t="s">
        <v>88</v>
      </c>
    </row>
    <row r="122" spans="1:7" x14ac:dyDescent="0.3">
      <c r="A122" s="21" t="s">
        <v>949</v>
      </c>
      <c r="B122" s="9" t="s">
        <v>391</v>
      </c>
      <c r="C122" s="10" t="s">
        <v>121</v>
      </c>
      <c r="D122" s="11" t="s">
        <v>778</v>
      </c>
      <c r="E122" s="4">
        <v>0</v>
      </c>
      <c r="F122" s="4">
        <v>0</v>
      </c>
      <c r="G122" s="11" t="s">
        <v>61</v>
      </c>
    </row>
    <row r="123" spans="1:7" x14ac:dyDescent="0.3">
      <c r="A123" s="21" t="s">
        <v>949</v>
      </c>
      <c r="B123" s="9" t="s">
        <v>391</v>
      </c>
      <c r="C123" s="10" t="s">
        <v>121</v>
      </c>
      <c r="D123" s="11" t="s">
        <v>778</v>
      </c>
      <c r="E123" s="4">
        <v>20722.05</v>
      </c>
      <c r="F123" s="4">
        <v>0</v>
      </c>
      <c r="G123" s="11" t="s">
        <v>61</v>
      </c>
    </row>
    <row r="124" spans="1:7" x14ac:dyDescent="0.3">
      <c r="A124" s="21" t="s">
        <v>949</v>
      </c>
      <c r="B124" s="9" t="s">
        <v>391</v>
      </c>
      <c r="C124" s="10" t="s">
        <v>122</v>
      </c>
      <c r="D124" s="11" t="s">
        <v>778</v>
      </c>
      <c r="E124" s="4">
        <v>0</v>
      </c>
      <c r="F124" s="4">
        <v>0</v>
      </c>
      <c r="G124" s="11" t="s">
        <v>61</v>
      </c>
    </row>
    <row r="125" spans="1:7" x14ac:dyDescent="0.3">
      <c r="A125" s="21" t="s">
        <v>949</v>
      </c>
      <c r="B125" s="9" t="s">
        <v>391</v>
      </c>
      <c r="C125" s="10" t="s">
        <v>122</v>
      </c>
      <c r="D125" s="11" t="s">
        <v>778</v>
      </c>
      <c r="E125" s="4">
        <v>27450</v>
      </c>
      <c r="F125" s="4">
        <v>0</v>
      </c>
      <c r="G125" s="11" t="s">
        <v>61</v>
      </c>
    </row>
    <row r="126" spans="1:7" x14ac:dyDescent="0.3">
      <c r="A126" s="21" t="s">
        <v>949</v>
      </c>
      <c r="B126" s="9" t="s">
        <v>391</v>
      </c>
      <c r="C126" s="10" t="s">
        <v>122</v>
      </c>
      <c r="D126" s="11" t="s">
        <v>778</v>
      </c>
      <c r="E126" s="4">
        <v>0</v>
      </c>
      <c r="F126" s="4">
        <v>0</v>
      </c>
      <c r="G126" s="11" t="s">
        <v>61</v>
      </c>
    </row>
    <row r="127" spans="1:7" x14ac:dyDescent="0.3">
      <c r="A127" s="21" t="s">
        <v>949</v>
      </c>
      <c r="B127" s="27" t="s">
        <v>391</v>
      </c>
      <c r="C127" s="10" t="s">
        <v>124</v>
      </c>
      <c r="D127" s="11" t="s">
        <v>778</v>
      </c>
      <c r="E127" s="4">
        <v>0</v>
      </c>
      <c r="F127" s="4">
        <v>0</v>
      </c>
      <c r="G127" s="11" t="s">
        <v>61</v>
      </c>
    </row>
    <row r="128" spans="1:7" x14ac:dyDescent="0.3">
      <c r="A128" s="32" t="s">
        <v>950</v>
      </c>
      <c r="B128" s="9" t="s">
        <v>391</v>
      </c>
      <c r="C128" s="10" t="s">
        <v>406</v>
      </c>
      <c r="D128" s="11" t="s">
        <v>778</v>
      </c>
      <c r="E128" s="4">
        <v>38916.43</v>
      </c>
      <c r="F128" s="4">
        <v>0</v>
      </c>
      <c r="G128" s="11" t="s">
        <v>64</v>
      </c>
    </row>
    <row r="129" spans="1:7" x14ac:dyDescent="0.3">
      <c r="A129" s="24" t="s">
        <v>951</v>
      </c>
      <c r="B129" s="9" t="s">
        <v>391</v>
      </c>
      <c r="C129" s="10" t="s">
        <v>408</v>
      </c>
      <c r="D129" s="11" t="s">
        <v>778</v>
      </c>
      <c r="E129" s="4">
        <v>0</v>
      </c>
      <c r="F129" s="4">
        <v>0</v>
      </c>
      <c r="G129" s="11" t="s">
        <v>88</v>
      </c>
    </row>
    <row r="130" spans="1:7" x14ac:dyDescent="0.3">
      <c r="A130" s="31" t="s">
        <v>954</v>
      </c>
      <c r="B130" s="9" t="s">
        <v>391</v>
      </c>
      <c r="C130" s="10" t="s">
        <v>126</v>
      </c>
      <c r="D130" s="11" t="s">
        <v>772</v>
      </c>
      <c r="E130" s="4">
        <v>0</v>
      </c>
      <c r="F130" s="4">
        <v>0</v>
      </c>
      <c r="G130" s="11" t="s">
        <v>772</v>
      </c>
    </row>
    <row r="131" spans="1:7" x14ac:dyDescent="0.3">
      <c r="A131" s="31" t="s">
        <v>954</v>
      </c>
      <c r="B131" s="9" t="s">
        <v>391</v>
      </c>
      <c r="C131" s="10" t="s">
        <v>128</v>
      </c>
      <c r="D131" s="11" t="s">
        <v>773</v>
      </c>
      <c r="E131" s="4">
        <v>18893.02</v>
      </c>
      <c r="F131" s="4">
        <v>0</v>
      </c>
      <c r="G131" s="11" t="s">
        <v>773</v>
      </c>
    </row>
    <row r="132" spans="1:7" x14ac:dyDescent="0.3">
      <c r="A132" s="31" t="s">
        <v>954</v>
      </c>
      <c r="B132" s="9" t="s">
        <v>391</v>
      </c>
      <c r="C132" s="10" t="s">
        <v>832</v>
      </c>
      <c r="D132" s="11" t="s">
        <v>773</v>
      </c>
      <c r="E132" s="4">
        <v>0</v>
      </c>
      <c r="F132" s="4">
        <v>0</v>
      </c>
      <c r="G132" s="11" t="s">
        <v>773</v>
      </c>
    </row>
    <row r="133" spans="1:7" x14ac:dyDescent="0.3">
      <c r="A133" s="31" t="s">
        <v>954</v>
      </c>
      <c r="B133" s="9" t="s">
        <v>129</v>
      </c>
      <c r="C133" s="10" t="s">
        <v>410</v>
      </c>
      <c r="D133" s="11" t="s">
        <v>774</v>
      </c>
      <c r="E133" s="4">
        <v>0</v>
      </c>
      <c r="F133" s="4">
        <v>1459.64</v>
      </c>
      <c r="G133" s="11" t="s">
        <v>774</v>
      </c>
    </row>
    <row r="134" spans="1:7" x14ac:dyDescent="0.3">
      <c r="A134" s="31" t="s">
        <v>954</v>
      </c>
      <c r="B134" s="9" t="s">
        <v>129</v>
      </c>
      <c r="C134" s="10" t="s">
        <v>833</v>
      </c>
      <c r="D134" s="11" t="s">
        <v>774</v>
      </c>
      <c r="E134" s="4">
        <v>519039.03</v>
      </c>
      <c r="F134" s="4">
        <v>0</v>
      </c>
      <c r="G134" s="11" t="s">
        <v>774</v>
      </c>
    </row>
    <row r="135" spans="1:7" x14ac:dyDescent="0.3">
      <c r="A135" s="31" t="s">
        <v>954</v>
      </c>
      <c r="B135" s="9" t="s">
        <v>129</v>
      </c>
      <c r="C135" s="10" t="s">
        <v>834</v>
      </c>
      <c r="D135" s="11" t="s">
        <v>774</v>
      </c>
      <c r="E135" s="4">
        <v>0</v>
      </c>
      <c r="F135" s="4">
        <v>0</v>
      </c>
      <c r="G135" s="11" t="s">
        <v>774</v>
      </c>
    </row>
    <row r="136" spans="1:7" x14ac:dyDescent="0.3">
      <c r="A136" s="32" t="s">
        <v>950</v>
      </c>
      <c r="B136" s="9" t="s">
        <v>130</v>
      </c>
      <c r="C136" s="10" t="s">
        <v>131</v>
      </c>
      <c r="D136" s="11" t="s">
        <v>778</v>
      </c>
      <c r="E136" s="4">
        <v>0</v>
      </c>
      <c r="F136" s="4">
        <v>0</v>
      </c>
      <c r="G136" s="11" t="s">
        <v>64</v>
      </c>
    </row>
    <row r="137" spans="1:7" x14ac:dyDescent="0.3">
      <c r="A137" s="32" t="s">
        <v>950</v>
      </c>
      <c r="B137" s="9" t="s">
        <v>130</v>
      </c>
      <c r="C137" s="10" t="s">
        <v>131</v>
      </c>
      <c r="D137" s="11" t="s">
        <v>778</v>
      </c>
      <c r="E137" s="4">
        <v>12700</v>
      </c>
      <c r="F137" s="4">
        <v>0</v>
      </c>
      <c r="G137" s="11" t="s">
        <v>64</v>
      </c>
    </row>
    <row r="138" spans="1:7" x14ac:dyDescent="0.3">
      <c r="A138" s="24" t="s">
        <v>951</v>
      </c>
      <c r="B138" s="9" t="s">
        <v>130</v>
      </c>
      <c r="C138" s="10" t="s">
        <v>133</v>
      </c>
      <c r="D138" s="11" t="s">
        <v>778</v>
      </c>
      <c r="E138" s="4">
        <v>0</v>
      </c>
      <c r="F138" s="4">
        <v>0</v>
      </c>
      <c r="G138" s="11" t="s">
        <v>88</v>
      </c>
    </row>
    <row r="139" spans="1:7" x14ac:dyDescent="0.3">
      <c r="A139" s="24" t="s">
        <v>951</v>
      </c>
      <c r="B139" s="9" t="s">
        <v>130</v>
      </c>
      <c r="C139" s="10" t="s">
        <v>835</v>
      </c>
      <c r="D139" s="11" t="s">
        <v>778</v>
      </c>
      <c r="E139" s="4">
        <v>9095.4599999999991</v>
      </c>
      <c r="F139" s="4">
        <v>0</v>
      </c>
      <c r="G139" s="11" t="s">
        <v>88</v>
      </c>
    </row>
    <row r="140" spans="1:7" x14ac:dyDescent="0.3">
      <c r="A140" s="24" t="s">
        <v>951</v>
      </c>
      <c r="B140" s="9" t="s">
        <v>130</v>
      </c>
      <c r="C140" s="10" t="s">
        <v>414</v>
      </c>
      <c r="D140" s="11" t="s">
        <v>778</v>
      </c>
      <c r="E140" s="4">
        <v>9157</v>
      </c>
      <c r="F140" s="4">
        <v>0</v>
      </c>
      <c r="G140" s="11" t="s">
        <v>88</v>
      </c>
    </row>
    <row r="141" spans="1:7" x14ac:dyDescent="0.3">
      <c r="A141" s="22" t="s">
        <v>952</v>
      </c>
      <c r="B141" s="9" t="s">
        <v>130</v>
      </c>
      <c r="C141" s="10" t="s">
        <v>136</v>
      </c>
      <c r="D141" s="11" t="s">
        <v>778</v>
      </c>
      <c r="E141" s="4">
        <v>0</v>
      </c>
      <c r="F141" s="4">
        <v>0</v>
      </c>
      <c r="G141" s="11" t="s">
        <v>388</v>
      </c>
    </row>
    <row r="142" spans="1:7" x14ac:dyDescent="0.3">
      <c r="A142" s="24" t="s">
        <v>951</v>
      </c>
      <c r="B142" s="9" t="s">
        <v>130</v>
      </c>
      <c r="C142" s="10" t="s">
        <v>836</v>
      </c>
      <c r="D142" s="11" t="s">
        <v>778</v>
      </c>
      <c r="E142" s="4">
        <v>2000</v>
      </c>
      <c r="F142" s="4">
        <v>0</v>
      </c>
      <c r="G142" s="11" t="s">
        <v>88</v>
      </c>
    </row>
    <row r="143" spans="1:7" x14ac:dyDescent="0.3">
      <c r="A143" s="24" t="s">
        <v>951</v>
      </c>
      <c r="B143" s="9" t="s">
        <v>130</v>
      </c>
      <c r="C143" s="10" t="s">
        <v>138</v>
      </c>
      <c r="D143" s="11" t="s">
        <v>778</v>
      </c>
      <c r="E143" s="4">
        <v>0</v>
      </c>
      <c r="F143" s="4">
        <v>0</v>
      </c>
      <c r="G143" s="11" t="s">
        <v>88</v>
      </c>
    </row>
    <row r="144" spans="1:7" x14ac:dyDescent="0.3">
      <c r="A144" s="19" t="s">
        <v>953</v>
      </c>
      <c r="B144" s="9" t="s">
        <v>130</v>
      </c>
      <c r="C144" s="10" t="s">
        <v>140</v>
      </c>
      <c r="D144" s="11" t="s">
        <v>775</v>
      </c>
      <c r="E144" s="4">
        <v>0</v>
      </c>
      <c r="F144" s="4">
        <v>0</v>
      </c>
      <c r="G144" s="11" t="s">
        <v>775</v>
      </c>
    </row>
    <row r="145" spans="1:7" x14ac:dyDescent="0.3">
      <c r="A145" s="19" t="s">
        <v>953</v>
      </c>
      <c r="B145" s="9" t="s">
        <v>130</v>
      </c>
      <c r="C145" s="10" t="s">
        <v>416</v>
      </c>
      <c r="D145" s="11" t="s">
        <v>769</v>
      </c>
      <c r="E145" s="4">
        <v>19143.68</v>
      </c>
      <c r="F145" s="4">
        <v>0</v>
      </c>
      <c r="G145" s="11" t="s">
        <v>769</v>
      </c>
    </row>
    <row r="146" spans="1:7" x14ac:dyDescent="0.3">
      <c r="A146" s="30" t="s">
        <v>947</v>
      </c>
      <c r="B146" s="29" t="s">
        <v>141</v>
      </c>
      <c r="C146" s="10" t="s">
        <v>418</v>
      </c>
      <c r="D146" s="11" t="s">
        <v>778</v>
      </c>
      <c r="E146" s="4">
        <v>0</v>
      </c>
      <c r="F146" s="4">
        <v>0</v>
      </c>
      <c r="G146" s="11" t="s">
        <v>10</v>
      </c>
    </row>
    <row r="147" spans="1:7" x14ac:dyDescent="0.3">
      <c r="A147" s="30" t="s">
        <v>947</v>
      </c>
      <c r="B147" s="29" t="s">
        <v>141</v>
      </c>
      <c r="C147" s="10" t="s">
        <v>142</v>
      </c>
      <c r="D147" s="11" t="s">
        <v>778</v>
      </c>
      <c r="E147" s="4">
        <v>1244.4000000000001</v>
      </c>
      <c r="F147" s="4">
        <v>0</v>
      </c>
      <c r="G147" s="11" t="s">
        <v>10</v>
      </c>
    </row>
    <row r="148" spans="1:7" x14ac:dyDescent="0.3">
      <c r="A148" s="24" t="s">
        <v>951</v>
      </c>
      <c r="B148" s="9" t="s">
        <v>141</v>
      </c>
      <c r="C148" s="10" t="s">
        <v>420</v>
      </c>
      <c r="D148" s="11" t="s">
        <v>778</v>
      </c>
      <c r="E148" s="4">
        <v>6000</v>
      </c>
      <c r="F148" s="4">
        <v>0</v>
      </c>
      <c r="G148" s="11" t="s">
        <v>88</v>
      </c>
    </row>
    <row r="149" spans="1:7" x14ac:dyDescent="0.3">
      <c r="A149" s="21" t="s">
        <v>949</v>
      </c>
      <c r="B149" s="9" t="s">
        <v>141</v>
      </c>
      <c r="C149" s="10" t="s">
        <v>143</v>
      </c>
      <c r="D149" s="11" t="s">
        <v>778</v>
      </c>
      <c r="E149" s="4">
        <v>0</v>
      </c>
      <c r="F149" s="4">
        <v>0</v>
      </c>
      <c r="G149" s="11" t="s">
        <v>61</v>
      </c>
    </row>
    <row r="150" spans="1:7" x14ac:dyDescent="0.3">
      <c r="A150" s="21" t="s">
        <v>949</v>
      </c>
      <c r="B150" s="9" t="s">
        <v>141</v>
      </c>
      <c r="C150" s="10" t="s">
        <v>143</v>
      </c>
      <c r="D150" s="11" t="s">
        <v>778</v>
      </c>
      <c r="E150" s="4">
        <v>20000</v>
      </c>
      <c r="F150" s="4">
        <v>0</v>
      </c>
      <c r="G150" s="11" t="s">
        <v>61</v>
      </c>
    </row>
    <row r="151" spans="1:7" x14ac:dyDescent="0.3">
      <c r="A151" s="22" t="s">
        <v>952</v>
      </c>
      <c r="B151" s="9" t="s">
        <v>141</v>
      </c>
      <c r="C151" s="10" t="s">
        <v>423</v>
      </c>
      <c r="D151" s="11" t="s">
        <v>778</v>
      </c>
      <c r="E151" s="4">
        <v>0</v>
      </c>
      <c r="F151" s="4">
        <v>0</v>
      </c>
      <c r="G151" s="11" t="s">
        <v>388</v>
      </c>
    </row>
    <row r="152" spans="1:7" x14ac:dyDescent="0.3">
      <c r="A152" s="22" t="s">
        <v>952</v>
      </c>
      <c r="B152" s="9" t="s">
        <v>141</v>
      </c>
      <c r="C152" s="10" t="s">
        <v>837</v>
      </c>
      <c r="D152" s="11" t="s">
        <v>778</v>
      </c>
      <c r="E152" s="4">
        <v>20000</v>
      </c>
      <c r="F152" s="4">
        <v>0</v>
      </c>
      <c r="G152" s="11" t="s">
        <v>388</v>
      </c>
    </row>
    <row r="153" spans="1:7" x14ac:dyDescent="0.3">
      <c r="A153" s="21" t="s">
        <v>949</v>
      </c>
      <c r="B153" s="9" t="s">
        <v>141</v>
      </c>
      <c r="C153" s="10" t="s">
        <v>838</v>
      </c>
      <c r="D153" s="11" t="s">
        <v>778</v>
      </c>
      <c r="E153" s="4">
        <v>10000</v>
      </c>
      <c r="F153" s="4">
        <v>0</v>
      </c>
      <c r="G153" s="11" t="s">
        <v>61</v>
      </c>
    </row>
    <row r="154" spans="1:7" x14ac:dyDescent="0.3">
      <c r="A154" s="19" t="s">
        <v>953</v>
      </c>
      <c r="B154" s="9" t="s">
        <v>141</v>
      </c>
      <c r="C154" s="10" t="s">
        <v>145</v>
      </c>
      <c r="D154" s="11" t="s">
        <v>768</v>
      </c>
      <c r="E154" s="4">
        <v>0</v>
      </c>
      <c r="F154" s="4">
        <v>16.489999999999998</v>
      </c>
      <c r="G154" s="11" t="s">
        <v>768</v>
      </c>
    </row>
    <row r="155" spans="1:7" x14ac:dyDescent="0.3">
      <c r="A155" s="19" t="s">
        <v>953</v>
      </c>
      <c r="B155" s="9" t="s">
        <v>141</v>
      </c>
      <c r="C155" s="10" t="s">
        <v>425</v>
      </c>
      <c r="D155" s="11" t="s">
        <v>768</v>
      </c>
      <c r="E155" s="4">
        <v>68569.87</v>
      </c>
      <c r="F155" s="4">
        <v>0</v>
      </c>
      <c r="G155" s="11" t="s">
        <v>768</v>
      </c>
    </row>
    <row r="156" spans="1:7" x14ac:dyDescent="0.3">
      <c r="A156" s="22" t="s">
        <v>952</v>
      </c>
      <c r="B156" s="9" t="s">
        <v>147</v>
      </c>
      <c r="C156" s="10" t="s">
        <v>148</v>
      </c>
      <c r="D156" s="11" t="s">
        <v>778</v>
      </c>
      <c r="E156" s="4">
        <v>0</v>
      </c>
      <c r="F156" s="4">
        <v>0</v>
      </c>
      <c r="G156" s="11" t="s">
        <v>388</v>
      </c>
    </row>
    <row r="157" spans="1:7" x14ac:dyDescent="0.3">
      <c r="A157" s="22" t="s">
        <v>952</v>
      </c>
      <c r="B157" s="9" t="s">
        <v>147</v>
      </c>
      <c r="C157" s="10" t="s">
        <v>148</v>
      </c>
      <c r="D157" s="11" t="s">
        <v>778</v>
      </c>
      <c r="E157" s="4">
        <v>28779.77</v>
      </c>
      <c r="F157" s="4">
        <v>0</v>
      </c>
      <c r="G157" s="11" t="s">
        <v>388</v>
      </c>
    </row>
    <row r="158" spans="1:7" x14ac:dyDescent="0.3">
      <c r="A158" s="32" t="s">
        <v>950</v>
      </c>
      <c r="B158" s="9" t="s">
        <v>147</v>
      </c>
      <c r="C158" s="10" t="s">
        <v>149</v>
      </c>
      <c r="D158" s="11" t="s">
        <v>778</v>
      </c>
      <c r="E158" s="4">
        <v>3000</v>
      </c>
      <c r="F158" s="4">
        <v>0</v>
      </c>
      <c r="G158" s="11" t="s">
        <v>64</v>
      </c>
    </row>
    <row r="159" spans="1:7" x14ac:dyDescent="0.3">
      <c r="A159" s="25" t="s">
        <v>948</v>
      </c>
      <c r="B159" s="9" t="s">
        <v>147</v>
      </c>
      <c r="C159" s="10" t="s">
        <v>839</v>
      </c>
      <c r="D159" s="11" t="s">
        <v>778</v>
      </c>
      <c r="E159" s="4">
        <v>0</v>
      </c>
      <c r="F159" s="4">
        <v>0</v>
      </c>
      <c r="G159" s="11" t="s">
        <v>57</v>
      </c>
    </row>
    <row r="160" spans="1:7" x14ac:dyDescent="0.3">
      <c r="A160" s="24" t="s">
        <v>951</v>
      </c>
      <c r="B160" s="9" t="s">
        <v>147</v>
      </c>
      <c r="C160" s="10" t="s">
        <v>428</v>
      </c>
      <c r="D160" s="11" t="s">
        <v>778</v>
      </c>
      <c r="E160" s="4">
        <v>1388.86</v>
      </c>
      <c r="F160" s="4">
        <v>0</v>
      </c>
      <c r="G160" s="11" t="s">
        <v>88</v>
      </c>
    </row>
    <row r="161" spans="1:7" x14ac:dyDescent="0.3">
      <c r="A161" s="24" t="s">
        <v>951</v>
      </c>
      <c r="B161" s="9" t="s">
        <v>147</v>
      </c>
      <c r="C161" s="10" t="s">
        <v>840</v>
      </c>
      <c r="D161" s="11" t="s">
        <v>778</v>
      </c>
      <c r="E161" s="4">
        <v>0</v>
      </c>
      <c r="F161" s="4">
        <v>0</v>
      </c>
      <c r="G161" s="11" t="s">
        <v>88</v>
      </c>
    </row>
    <row r="162" spans="1:7" x14ac:dyDescent="0.3">
      <c r="A162" s="24" t="s">
        <v>951</v>
      </c>
      <c r="B162" s="9" t="s">
        <v>147</v>
      </c>
      <c r="C162" s="10" t="s">
        <v>151</v>
      </c>
      <c r="D162" s="11" t="s">
        <v>778</v>
      </c>
      <c r="E162" s="4">
        <v>0</v>
      </c>
      <c r="F162" s="4">
        <v>0</v>
      </c>
      <c r="G162" s="11" t="s">
        <v>88</v>
      </c>
    </row>
    <row r="163" spans="1:7" x14ac:dyDescent="0.3">
      <c r="A163" s="32" t="s">
        <v>950</v>
      </c>
      <c r="B163" s="9" t="s">
        <v>147</v>
      </c>
      <c r="C163" s="10" t="s">
        <v>153</v>
      </c>
      <c r="D163" s="11" t="s">
        <v>778</v>
      </c>
      <c r="E163" s="4">
        <v>0</v>
      </c>
      <c r="F163" s="4">
        <v>0</v>
      </c>
      <c r="G163" s="11" t="s">
        <v>64</v>
      </c>
    </row>
    <row r="164" spans="1:7" x14ac:dyDescent="0.3">
      <c r="A164" s="32" t="s">
        <v>950</v>
      </c>
      <c r="B164" s="9" t="s">
        <v>147</v>
      </c>
      <c r="C164" s="10" t="s">
        <v>153</v>
      </c>
      <c r="D164" s="11" t="s">
        <v>778</v>
      </c>
      <c r="E164" s="4">
        <v>19410.95</v>
      </c>
      <c r="F164" s="4">
        <v>0</v>
      </c>
      <c r="G164" s="11" t="s">
        <v>64</v>
      </c>
    </row>
    <row r="165" spans="1:7" x14ac:dyDescent="0.3">
      <c r="A165" s="32" t="s">
        <v>950</v>
      </c>
      <c r="B165" s="9" t="s">
        <v>147</v>
      </c>
      <c r="C165" s="10" t="s">
        <v>153</v>
      </c>
      <c r="D165" s="11" t="s">
        <v>778</v>
      </c>
      <c r="E165" s="4">
        <v>0</v>
      </c>
      <c r="F165" s="4">
        <v>0</v>
      </c>
      <c r="G165" s="11" t="s">
        <v>64</v>
      </c>
    </row>
    <row r="166" spans="1:7" x14ac:dyDescent="0.3">
      <c r="A166" s="25" t="s">
        <v>948</v>
      </c>
      <c r="B166" s="9" t="s">
        <v>147</v>
      </c>
      <c r="C166" s="10" t="s">
        <v>430</v>
      </c>
      <c r="D166" s="11" t="s">
        <v>778</v>
      </c>
      <c r="E166" s="4">
        <v>0</v>
      </c>
      <c r="F166" s="4">
        <v>0</v>
      </c>
      <c r="G166" s="11" t="s">
        <v>57</v>
      </c>
    </row>
    <row r="167" spans="1:7" x14ac:dyDescent="0.3">
      <c r="A167" s="25" t="s">
        <v>948</v>
      </c>
      <c r="B167" s="9" t="s">
        <v>147</v>
      </c>
      <c r="C167" s="10" t="s">
        <v>841</v>
      </c>
      <c r="D167" s="11" t="s">
        <v>778</v>
      </c>
      <c r="E167" s="4">
        <v>0</v>
      </c>
      <c r="F167" s="4">
        <v>0</v>
      </c>
      <c r="G167" s="11" t="s">
        <v>57</v>
      </c>
    </row>
    <row r="168" spans="1:7" x14ac:dyDescent="0.3">
      <c r="A168" s="25" t="s">
        <v>948</v>
      </c>
      <c r="B168" s="9" t="s">
        <v>147</v>
      </c>
      <c r="C168" s="10" t="s">
        <v>841</v>
      </c>
      <c r="D168" s="11" t="s">
        <v>778</v>
      </c>
      <c r="E168" s="4">
        <v>31237.7</v>
      </c>
      <c r="F168" s="4">
        <v>0</v>
      </c>
      <c r="G168" s="11" t="s">
        <v>57</v>
      </c>
    </row>
    <row r="169" spans="1:7" x14ac:dyDescent="0.3">
      <c r="A169" s="25" t="s">
        <v>948</v>
      </c>
      <c r="B169" s="9" t="s">
        <v>147</v>
      </c>
      <c r="C169" s="10" t="s">
        <v>432</v>
      </c>
      <c r="D169" s="11" t="s">
        <v>778</v>
      </c>
      <c r="E169" s="4">
        <v>1964.11</v>
      </c>
      <c r="F169" s="4">
        <v>0</v>
      </c>
      <c r="G169" s="11" t="s">
        <v>57</v>
      </c>
    </row>
    <row r="170" spans="1:7" x14ac:dyDescent="0.3">
      <c r="A170" s="25" t="s">
        <v>948</v>
      </c>
      <c r="B170" s="9" t="s">
        <v>147</v>
      </c>
      <c r="C170" s="10" t="s">
        <v>842</v>
      </c>
      <c r="D170" s="11" t="s">
        <v>778</v>
      </c>
      <c r="E170" s="4">
        <v>15213.92</v>
      </c>
      <c r="F170" s="4">
        <v>0</v>
      </c>
      <c r="G170" s="11" t="s">
        <v>57</v>
      </c>
    </row>
    <row r="171" spans="1:7" x14ac:dyDescent="0.3">
      <c r="A171" s="25" t="s">
        <v>948</v>
      </c>
      <c r="B171" s="9" t="s">
        <v>147</v>
      </c>
      <c r="C171" s="10" t="s">
        <v>843</v>
      </c>
      <c r="D171" s="11" t="s">
        <v>778</v>
      </c>
      <c r="E171" s="4">
        <v>0</v>
      </c>
      <c r="F171" s="4">
        <v>0</v>
      </c>
      <c r="G171" s="11" t="s">
        <v>57</v>
      </c>
    </row>
    <row r="172" spans="1:7" x14ac:dyDescent="0.3">
      <c r="A172" s="21" t="s">
        <v>949</v>
      </c>
      <c r="B172" s="9" t="s">
        <v>147</v>
      </c>
      <c r="C172" s="10" t="s">
        <v>844</v>
      </c>
      <c r="D172" s="11" t="s">
        <v>778</v>
      </c>
      <c r="E172" s="4">
        <v>0</v>
      </c>
      <c r="F172" s="4">
        <v>0</v>
      </c>
      <c r="G172" s="11" t="s">
        <v>61</v>
      </c>
    </row>
    <row r="173" spans="1:7" x14ac:dyDescent="0.3">
      <c r="A173" s="21" t="s">
        <v>949</v>
      </c>
      <c r="B173" s="9" t="s">
        <v>147</v>
      </c>
      <c r="C173" s="10" t="s">
        <v>154</v>
      </c>
      <c r="D173" s="11" t="s">
        <v>778</v>
      </c>
      <c r="E173" s="4">
        <v>11901.5</v>
      </c>
      <c r="F173" s="4">
        <v>0</v>
      </c>
      <c r="G173" s="11" t="s">
        <v>61</v>
      </c>
    </row>
    <row r="174" spans="1:7" x14ac:dyDescent="0.3">
      <c r="A174" s="21" t="s">
        <v>949</v>
      </c>
      <c r="B174" s="9" t="s">
        <v>147</v>
      </c>
      <c r="C174" s="10" t="s">
        <v>435</v>
      </c>
      <c r="D174" s="11" t="s">
        <v>778</v>
      </c>
      <c r="E174" s="4">
        <v>2000</v>
      </c>
      <c r="F174" s="4">
        <v>0</v>
      </c>
      <c r="G174" s="11" t="s">
        <v>61</v>
      </c>
    </row>
    <row r="175" spans="1:7" x14ac:dyDescent="0.3">
      <c r="A175" s="21" t="s">
        <v>949</v>
      </c>
      <c r="B175" s="9" t="s">
        <v>147</v>
      </c>
      <c r="C175" s="10" t="s">
        <v>435</v>
      </c>
      <c r="D175" s="11" t="s">
        <v>778</v>
      </c>
      <c r="E175" s="4">
        <v>5868.17</v>
      </c>
      <c r="F175" s="4">
        <v>0</v>
      </c>
      <c r="G175" s="11" t="s">
        <v>61</v>
      </c>
    </row>
    <row r="176" spans="1:7" x14ac:dyDescent="0.3">
      <c r="A176" s="21" t="s">
        <v>949</v>
      </c>
      <c r="B176" s="9" t="s">
        <v>147</v>
      </c>
      <c r="C176" s="10" t="s">
        <v>845</v>
      </c>
      <c r="D176" s="11" t="s">
        <v>778</v>
      </c>
      <c r="E176" s="4">
        <v>0</v>
      </c>
      <c r="F176" s="4">
        <v>0</v>
      </c>
      <c r="G176" s="11" t="s">
        <v>61</v>
      </c>
    </row>
    <row r="177" spans="1:7" x14ac:dyDescent="0.3">
      <c r="A177" s="21" t="s">
        <v>949</v>
      </c>
      <c r="B177" s="9" t="s">
        <v>147</v>
      </c>
      <c r="C177" s="10" t="s">
        <v>437</v>
      </c>
      <c r="D177" s="11" t="s">
        <v>778</v>
      </c>
      <c r="E177" s="4">
        <v>0</v>
      </c>
      <c r="F177" s="4">
        <v>0</v>
      </c>
      <c r="G177" s="11" t="s">
        <v>61</v>
      </c>
    </row>
    <row r="178" spans="1:7" x14ac:dyDescent="0.3">
      <c r="A178" s="21" t="s">
        <v>949</v>
      </c>
      <c r="B178" s="9" t="s">
        <v>147</v>
      </c>
      <c r="C178" s="10" t="s">
        <v>846</v>
      </c>
      <c r="D178" s="11" t="s">
        <v>778</v>
      </c>
      <c r="E178" s="4">
        <v>14821.73</v>
      </c>
      <c r="F178" s="4">
        <v>0</v>
      </c>
      <c r="G178" s="11" t="s">
        <v>61</v>
      </c>
    </row>
    <row r="179" spans="1:7" x14ac:dyDescent="0.3">
      <c r="A179" s="25" t="s">
        <v>948</v>
      </c>
      <c r="B179" s="9" t="s">
        <v>147</v>
      </c>
      <c r="C179" s="10" t="s">
        <v>156</v>
      </c>
      <c r="D179" s="11" t="s">
        <v>778</v>
      </c>
      <c r="E179" s="4">
        <v>0</v>
      </c>
      <c r="F179" s="4">
        <v>0</v>
      </c>
      <c r="G179" s="11" t="s">
        <v>57</v>
      </c>
    </row>
    <row r="180" spans="1:7" x14ac:dyDescent="0.3">
      <c r="A180" s="25" t="s">
        <v>948</v>
      </c>
      <c r="B180" s="9" t="s">
        <v>147</v>
      </c>
      <c r="C180" s="10" t="s">
        <v>847</v>
      </c>
      <c r="D180" s="11" t="s">
        <v>778</v>
      </c>
      <c r="E180" s="4">
        <v>41681.18</v>
      </c>
      <c r="F180" s="4">
        <v>0</v>
      </c>
      <c r="G180" s="11" t="s">
        <v>57</v>
      </c>
    </row>
    <row r="181" spans="1:7" x14ac:dyDescent="0.3">
      <c r="A181" s="21" t="s">
        <v>949</v>
      </c>
      <c r="B181" s="9" t="s">
        <v>147</v>
      </c>
      <c r="C181" s="10" t="s">
        <v>158</v>
      </c>
      <c r="D181" s="11" t="s">
        <v>778</v>
      </c>
      <c r="E181" s="4">
        <v>0</v>
      </c>
      <c r="F181" s="4">
        <v>0</v>
      </c>
      <c r="G181" s="11" t="s">
        <v>61</v>
      </c>
    </row>
    <row r="182" spans="1:7" x14ac:dyDescent="0.3">
      <c r="A182" s="21" t="s">
        <v>949</v>
      </c>
      <c r="B182" s="9" t="s">
        <v>147</v>
      </c>
      <c r="C182" s="10" t="s">
        <v>158</v>
      </c>
      <c r="D182" s="11" t="s">
        <v>778</v>
      </c>
      <c r="E182" s="4">
        <v>110261.91</v>
      </c>
      <c r="F182" s="4">
        <v>0</v>
      </c>
      <c r="G182" s="11" t="s">
        <v>61</v>
      </c>
    </row>
    <row r="183" spans="1:7" x14ac:dyDescent="0.3">
      <c r="A183" s="21" t="s">
        <v>949</v>
      </c>
      <c r="B183" s="9" t="s">
        <v>147</v>
      </c>
      <c r="C183" s="10" t="s">
        <v>158</v>
      </c>
      <c r="D183" s="11" t="s">
        <v>778</v>
      </c>
      <c r="E183" s="4">
        <v>0</v>
      </c>
      <c r="F183" s="4">
        <v>0</v>
      </c>
      <c r="G183" s="11" t="s">
        <v>61</v>
      </c>
    </row>
    <row r="184" spans="1:7" x14ac:dyDescent="0.3">
      <c r="A184" s="32" t="s">
        <v>950</v>
      </c>
      <c r="B184" s="9" t="s">
        <v>147</v>
      </c>
      <c r="C184" s="10" t="s">
        <v>160</v>
      </c>
      <c r="D184" s="11" t="s">
        <v>778</v>
      </c>
      <c r="E184" s="4">
        <v>0</v>
      </c>
      <c r="F184" s="4">
        <v>0</v>
      </c>
      <c r="G184" s="11" t="s">
        <v>64</v>
      </c>
    </row>
    <row r="185" spans="1:7" x14ac:dyDescent="0.3">
      <c r="A185" s="32" t="s">
        <v>950</v>
      </c>
      <c r="B185" s="9" t="s">
        <v>147</v>
      </c>
      <c r="C185" s="10" t="s">
        <v>160</v>
      </c>
      <c r="D185" s="11" t="s">
        <v>778</v>
      </c>
      <c r="E185" s="4">
        <v>19646.5</v>
      </c>
      <c r="F185" s="4">
        <v>0</v>
      </c>
      <c r="G185" s="11" t="s">
        <v>64</v>
      </c>
    </row>
    <row r="186" spans="1:7" x14ac:dyDescent="0.3">
      <c r="A186" s="21" t="s">
        <v>949</v>
      </c>
      <c r="B186" s="9" t="s">
        <v>147</v>
      </c>
      <c r="C186" s="10" t="s">
        <v>162</v>
      </c>
      <c r="D186" s="11" t="s">
        <v>778</v>
      </c>
      <c r="E186" s="4">
        <v>0</v>
      </c>
      <c r="F186" s="4">
        <v>0</v>
      </c>
      <c r="G186" s="11" t="s">
        <v>61</v>
      </c>
    </row>
    <row r="187" spans="1:7" x14ac:dyDescent="0.3">
      <c r="A187" s="21" t="s">
        <v>949</v>
      </c>
      <c r="B187" s="9" t="s">
        <v>147</v>
      </c>
      <c r="C187" s="10" t="s">
        <v>848</v>
      </c>
      <c r="D187" s="11" t="s">
        <v>778</v>
      </c>
      <c r="E187" s="4">
        <v>72473.08</v>
      </c>
      <c r="F187" s="4">
        <v>0</v>
      </c>
      <c r="G187" s="11" t="s">
        <v>61</v>
      </c>
    </row>
    <row r="188" spans="1:7" x14ac:dyDescent="0.3">
      <c r="A188" s="24" t="s">
        <v>951</v>
      </c>
      <c r="B188" s="9" t="s">
        <v>147</v>
      </c>
      <c r="C188" s="10" t="s">
        <v>133</v>
      </c>
      <c r="D188" s="11" t="s">
        <v>778</v>
      </c>
      <c r="E188" s="4">
        <v>0</v>
      </c>
      <c r="F188" s="4">
        <v>0</v>
      </c>
      <c r="G188" s="11" t="s">
        <v>88</v>
      </c>
    </row>
    <row r="189" spans="1:7" x14ac:dyDescent="0.3">
      <c r="A189" s="24" t="s">
        <v>951</v>
      </c>
      <c r="B189" s="9" t="s">
        <v>147</v>
      </c>
      <c r="C189" s="10" t="s">
        <v>133</v>
      </c>
      <c r="D189" s="11" t="s">
        <v>778</v>
      </c>
      <c r="E189" s="4">
        <v>0</v>
      </c>
      <c r="F189" s="4">
        <v>0</v>
      </c>
      <c r="G189" s="11" t="s">
        <v>88</v>
      </c>
    </row>
    <row r="190" spans="1:7" x14ac:dyDescent="0.3">
      <c r="A190" s="24" t="s">
        <v>951</v>
      </c>
      <c r="B190" s="9" t="s">
        <v>147</v>
      </c>
      <c r="C190" s="10" t="s">
        <v>133</v>
      </c>
      <c r="D190" s="11" t="s">
        <v>778</v>
      </c>
      <c r="E190" s="4">
        <v>19173.27</v>
      </c>
      <c r="F190" s="4">
        <v>0</v>
      </c>
      <c r="G190" s="11" t="s">
        <v>88</v>
      </c>
    </row>
    <row r="191" spans="1:7" x14ac:dyDescent="0.3">
      <c r="A191" s="24" t="s">
        <v>951</v>
      </c>
      <c r="B191" s="9" t="s">
        <v>147</v>
      </c>
      <c r="C191" s="10" t="s">
        <v>133</v>
      </c>
      <c r="D191" s="11" t="s">
        <v>778</v>
      </c>
      <c r="E191" s="4">
        <v>0</v>
      </c>
      <c r="F191" s="4">
        <v>0</v>
      </c>
      <c r="G191" s="11" t="s">
        <v>88</v>
      </c>
    </row>
    <row r="192" spans="1:7" x14ac:dyDescent="0.3">
      <c r="A192" s="24" t="s">
        <v>951</v>
      </c>
      <c r="B192" s="9" t="s">
        <v>147</v>
      </c>
      <c r="C192" s="10" t="s">
        <v>166</v>
      </c>
      <c r="D192" s="11" t="s">
        <v>778</v>
      </c>
      <c r="E192" s="4">
        <v>14658.85</v>
      </c>
      <c r="F192" s="4">
        <v>0</v>
      </c>
      <c r="G192" s="11" t="s">
        <v>88</v>
      </c>
    </row>
    <row r="193" spans="1:7" x14ac:dyDescent="0.3">
      <c r="A193" s="24" t="s">
        <v>951</v>
      </c>
      <c r="B193" s="9" t="s">
        <v>147</v>
      </c>
      <c r="C193" s="10" t="s">
        <v>849</v>
      </c>
      <c r="D193" s="11" t="s">
        <v>778</v>
      </c>
      <c r="E193" s="4">
        <v>0</v>
      </c>
      <c r="F193" s="4">
        <v>0</v>
      </c>
      <c r="G193" s="11" t="s">
        <v>88</v>
      </c>
    </row>
    <row r="194" spans="1:7" x14ac:dyDescent="0.3">
      <c r="A194" s="21" t="s">
        <v>949</v>
      </c>
      <c r="B194" s="9" t="s">
        <v>147</v>
      </c>
      <c r="C194" s="10" t="s">
        <v>167</v>
      </c>
      <c r="D194" s="11" t="s">
        <v>778</v>
      </c>
      <c r="E194" s="4">
        <v>3433.02</v>
      </c>
      <c r="F194" s="4">
        <v>0</v>
      </c>
      <c r="G194" s="11" t="s">
        <v>61</v>
      </c>
    </row>
    <row r="195" spans="1:7" x14ac:dyDescent="0.3">
      <c r="A195" s="25" t="s">
        <v>948</v>
      </c>
      <c r="B195" s="9" t="s">
        <v>147</v>
      </c>
      <c r="C195" s="10" t="s">
        <v>850</v>
      </c>
      <c r="D195" s="11" t="s">
        <v>778</v>
      </c>
      <c r="E195" s="4">
        <v>0</v>
      </c>
      <c r="F195" s="4">
        <v>0</v>
      </c>
      <c r="G195" s="11" t="s">
        <v>57</v>
      </c>
    </row>
    <row r="196" spans="1:7" x14ac:dyDescent="0.3">
      <c r="A196" s="22" t="s">
        <v>952</v>
      </c>
      <c r="B196" s="9" t="s">
        <v>147</v>
      </c>
      <c r="C196" s="10" t="s">
        <v>851</v>
      </c>
      <c r="D196" s="11" t="s">
        <v>778</v>
      </c>
      <c r="E196" s="4">
        <v>38527.79</v>
      </c>
      <c r="F196" s="4">
        <v>0</v>
      </c>
      <c r="G196" s="11" t="s">
        <v>388</v>
      </c>
    </row>
    <row r="197" spans="1:7" x14ac:dyDescent="0.3">
      <c r="A197" s="25" t="s">
        <v>948</v>
      </c>
      <c r="B197" s="9" t="s">
        <v>147</v>
      </c>
      <c r="C197" s="10" t="s">
        <v>441</v>
      </c>
      <c r="D197" s="11" t="s">
        <v>778</v>
      </c>
      <c r="E197" s="4">
        <v>0</v>
      </c>
      <c r="F197" s="4">
        <v>0</v>
      </c>
      <c r="G197" s="11" t="s">
        <v>57</v>
      </c>
    </row>
    <row r="198" spans="1:7" x14ac:dyDescent="0.3">
      <c r="A198" s="25" t="s">
        <v>948</v>
      </c>
      <c r="B198" s="9" t="s">
        <v>147</v>
      </c>
      <c r="C198" s="10" t="s">
        <v>852</v>
      </c>
      <c r="D198" s="11" t="s">
        <v>778</v>
      </c>
      <c r="E198" s="4">
        <v>13132.29</v>
      </c>
      <c r="F198" s="4">
        <v>0</v>
      </c>
      <c r="G198" s="11" t="s">
        <v>57</v>
      </c>
    </row>
    <row r="199" spans="1:7" x14ac:dyDescent="0.3">
      <c r="A199" s="25" t="s">
        <v>948</v>
      </c>
      <c r="B199" s="9" t="s">
        <v>147</v>
      </c>
      <c r="C199" s="10" t="s">
        <v>168</v>
      </c>
      <c r="D199" s="11" t="s">
        <v>778</v>
      </c>
      <c r="E199" s="4">
        <v>0</v>
      </c>
      <c r="F199" s="4">
        <v>0</v>
      </c>
      <c r="G199" s="11" t="s">
        <v>57</v>
      </c>
    </row>
    <row r="200" spans="1:7" x14ac:dyDescent="0.3">
      <c r="A200" s="21" t="s">
        <v>949</v>
      </c>
      <c r="B200" s="9" t="s">
        <v>147</v>
      </c>
      <c r="C200" s="10" t="s">
        <v>444</v>
      </c>
      <c r="D200" s="11" t="s">
        <v>778</v>
      </c>
      <c r="E200" s="4">
        <v>0</v>
      </c>
      <c r="F200" s="4">
        <v>0</v>
      </c>
      <c r="G200" s="11" t="s">
        <v>61</v>
      </c>
    </row>
    <row r="201" spans="1:7" x14ac:dyDescent="0.3">
      <c r="A201" s="22" t="s">
        <v>952</v>
      </c>
      <c r="B201" s="9" t="s">
        <v>147</v>
      </c>
      <c r="C201" s="10" t="s">
        <v>853</v>
      </c>
      <c r="D201" s="11" t="s">
        <v>778</v>
      </c>
      <c r="E201" s="4">
        <v>17648.34</v>
      </c>
      <c r="F201" s="4">
        <v>0</v>
      </c>
      <c r="G201" s="11" t="s">
        <v>388</v>
      </c>
    </row>
    <row r="202" spans="1:7" x14ac:dyDescent="0.3">
      <c r="A202" s="25" t="s">
        <v>948</v>
      </c>
      <c r="B202" s="9" t="s">
        <v>147</v>
      </c>
      <c r="C202" s="10" t="s">
        <v>854</v>
      </c>
      <c r="D202" s="11" t="s">
        <v>778</v>
      </c>
      <c r="E202" s="4">
        <v>2118.0300000000002</v>
      </c>
      <c r="F202" s="4">
        <v>0</v>
      </c>
      <c r="G202" s="11" t="s">
        <v>57</v>
      </c>
    </row>
    <row r="203" spans="1:7" x14ac:dyDescent="0.3">
      <c r="A203" s="25" t="s">
        <v>948</v>
      </c>
      <c r="B203" s="9" t="s">
        <v>147</v>
      </c>
      <c r="C203" s="10" t="s">
        <v>854</v>
      </c>
      <c r="D203" s="11" t="s">
        <v>778</v>
      </c>
      <c r="E203" s="4">
        <v>0</v>
      </c>
      <c r="F203" s="4">
        <v>0</v>
      </c>
      <c r="G203" s="11" t="s">
        <v>57</v>
      </c>
    </row>
    <row r="204" spans="1:7" x14ac:dyDescent="0.3">
      <c r="A204" s="24" t="s">
        <v>951</v>
      </c>
      <c r="B204" s="9" t="s">
        <v>169</v>
      </c>
      <c r="C204" s="10" t="s">
        <v>446</v>
      </c>
      <c r="D204" s="11" t="s">
        <v>778</v>
      </c>
      <c r="E204" s="4">
        <v>11250.3</v>
      </c>
      <c r="F204" s="4">
        <v>0</v>
      </c>
      <c r="G204" s="11" t="s">
        <v>88</v>
      </c>
    </row>
    <row r="205" spans="1:7" x14ac:dyDescent="0.3">
      <c r="A205" s="24" t="s">
        <v>951</v>
      </c>
      <c r="B205" s="9" t="s">
        <v>169</v>
      </c>
      <c r="C205" s="10" t="s">
        <v>446</v>
      </c>
      <c r="D205" s="11" t="s">
        <v>778</v>
      </c>
      <c r="E205" s="4">
        <v>2434.11</v>
      </c>
      <c r="F205" s="4">
        <v>0</v>
      </c>
      <c r="G205" s="11" t="s">
        <v>88</v>
      </c>
    </row>
    <row r="206" spans="1:7" x14ac:dyDescent="0.3">
      <c r="A206" s="21" t="s">
        <v>949</v>
      </c>
      <c r="B206" s="9" t="s">
        <v>169</v>
      </c>
      <c r="C206" s="10" t="s">
        <v>171</v>
      </c>
      <c r="D206" s="11" t="s">
        <v>778</v>
      </c>
      <c r="E206" s="4">
        <v>0</v>
      </c>
      <c r="F206" s="4">
        <v>0</v>
      </c>
      <c r="G206" s="11" t="s">
        <v>61</v>
      </c>
    </row>
    <row r="207" spans="1:7" x14ac:dyDescent="0.3">
      <c r="A207" s="21" t="s">
        <v>949</v>
      </c>
      <c r="B207" s="9" t="s">
        <v>169</v>
      </c>
      <c r="C207" s="10" t="s">
        <v>171</v>
      </c>
      <c r="D207" s="11" t="s">
        <v>778</v>
      </c>
      <c r="E207" s="4">
        <v>0</v>
      </c>
      <c r="F207" s="4">
        <v>0</v>
      </c>
      <c r="G207" s="11" t="s">
        <v>61</v>
      </c>
    </row>
    <row r="208" spans="1:7" x14ac:dyDescent="0.3">
      <c r="A208" s="21" t="s">
        <v>949</v>
      </c>
      <c r="B208" s="9" t="s">
        <v>169</v>
      </c>
      <c r="C208" s="10" t="s">
        <v>173</v>
      </c>
      <c r="D208" s="11" t="s">
        <v>778</v>
      </c>
      <c r="E208" s="4">
        <v>7200</v>
      </c>
      <c r="F208" s="4">
        <v>0</v>
      </c>
      <c r="G208" s="11" t="s">
        <v>61</v>
      </c>
    </row>
    <row r="209" spans="1:7" x14ac:dyDescent="0.3">
      <c r="A209" s="21" t="s">
        <v>949</v>
      </c>
      <c r="B209" s="9" t="s">
        <v>169</v>
      </c>
      <c r="C209" s="10" t="s">
        <v>448</v>
      </c>
      <c r="D209" s="11" t="s">
        <v>778</v>
      </c>
      <c r="E209" s="4">
        <v>7433</v>
      </c>
      <c r="F209" s="4">
        <v>0</v>
      </c>
      <c r="G209" s="11" t="s">
        <v>61</v>
      </c>
    </row>
    <row r="210" spans="1:7" x14ac:dyDescent="0.3">
      <c r="A210" s="19" t="s">
        <v>953</v>
      </c>
      <c r="B210" s="9" t="s">
        <v>169</v>
      </c>
      <c r="C210" s="10" t="s">
        <v>855</v>
      </c>
      <c r="D210" s="11" t="s">
        <v>768</v>
      </c>
      <c r="E210" s="4">
        <v>0</v>
      </c>
      <c r="F210" s="4">
        <v>0</v>
      </c>
      <c r="G210" s="11" t="s">
        <v>768</v>
      </c>
    </row>
    <row r="211" spans="1:7" x14ac:dyDescent="0.3">
      <c r="A211" s="19" t="s">
        <v>953</v>
      </c>
      <c r="B211" s="9" t="s">
        <v>169</v>
      </c>
      <c r="C211" s="10" t="s">
        <v>450</v>
      </c>
      <c r="D211" s="11" t="s">
        <v>768</v>
      </c>
      <c r="E211" s="4">
        <v>27168.89</v>
      </c>
      <c r="F211" s="4">
        <v>0</v>
      </c>
      <c r="G211" s="11" t="s">
        <v>768</v>
      </c>
    </row>
    <row r="212" spans="1:7" x14ac:dyDescent="0.3">
      <c r="A212" s="31" t="s">
        <v>954</v>
      </c>
      <c r="B212" s="9" t="s">
        <v>169</v>
      </c>
      <c r="C212" s="10" t="s">
        <v>175</v>
      </c>
      <c r="D212" s="11" t="s">
        <v>774</v>
      </c>
      <c r="E212" s="4">
        <v>29913.42</v>
      </c>
      <c r="F212" s="4">
        <v>0</v>
      </c>
      <c r="G212" s="11" t="s">
        <v>774</v>
      </c>
    </row>
    <row r="213" spans="1:7" x14ac:dyDescent="0.3">
      <c r="A213" s="20" t="s">
        <v>955</v>
      </c>
      <c r="B213" s="9" t="s">
        <v>169</v>
      </c>
      <c r="C213" s="10" t="s">
        <v>177</v>
      </c>
      <c r="D213" s="11" t="s">
        <v>776</v>
      </c>
      <c r="E213" s="4">
        <v>0</v>
      </c>
      <c r="F213" s="4">
        <v>0</v>
      </c>
      <c r="G213" s="11" t="s">
        <v>776</v>
      </c>
    </row>
    <row r="214" spans="1:7" x14ac:dyDescent="0.3">
      <c r="A214" s="21" t="s">
        <v>949</v>
      </c>
      <c r="B214" s="9" t="s">
        <v>786</v>
      </c>
      <c r="C214" s="10" t="s">
        <v>856</v>
      </c>
      <c r="D214" s="11" t="s">
        <v>778</v>
      </c>
      <c r="E214" s="4">
        <v>34423</v>
      </c>
      <c r="F214" s="4">
        <v>0</v>
      </c>
      <c r="G214" s="11" t="s">
        <v>61</v>
      </c>
    </row>
    <row r="215" spans="1:7" x14ac:dyDescent="0.3">
      <c r="A215" s="21" t="s">
        <v>949</v>
      </c>
      <c r="B215" s="9" t="s">
        <v>178</v>
      </c>
      <c r="C215" s="10" t="s">
        <v>111</v>
      </c>
      <c r="D215" s="11" t="s">
        <v>778</v>
      </c>
      <c r="E215" s="4">
        <v>0</v>
      </c>
      <c r="F215" s="4">
        <v>0</v>
      </c>
      <c r="G215" s="11" t="s">
        <v>61</v>
      </c>
    </row>
    <row r="216" spans="1:7" x14ac:dyDescent="0.3">
      <c r="A216" s="21" t="s">
        <v>949</v>
      </c>
      <c r="B216" s="9" t="s">
        <v>178</v>
      </c>
      <c r="C216" s="10" t="s">
        <v>857</v>
      </c>
      <c r="D216" s="11" t="s">
        <v>778</v>
      </c>
      <c r="E216" s="4">
        <v>10231.370000000001</v>
      </c>
      <c r="F216" s="4">
        <v>0</v>
      </c>
      <c r="G216" s="11" t="s">
        <v>61</v>
      </c>
    </row>
    <row r="217" spans="1:7" x14ac:dyDescent="0.3">
      <c r="A217" s="22" t="s">
        <v>952</v>
      </c>
      <c r="B217" s="9" t="s">
        <v>178</v>
      </c>
      <c r="C217" s="10" t="s">
        <v>453</v>
      </c>
      <c r="D217" s="11" t="s">
        <v>778</v>
      </c>
      <c r="E217" s="4">
        <v>4519.22</v>
      </c>
      <c r="F217" s="4">
        <v>0</v>
      </c>
      <c r="G217" s="11" t="s">
        <v>388</v>
      </c>
    </row>
    <row r="218" spans="1:7" x14ac:dyDescent="0.3">
      <c r="A218" s="22" t="s">
        <v>952</v>
      </c>
      <c r="B218" s="9" t="s">
        <v>178</v>
      </c>
      <c r="C218" s="10" t="s">
        <v>858</v>
      </c>
      <c r="D218" s="11" t="s">
        <v>778</v>
      </c>
      <c r="E218" s="4">
        <v>0</v>
      </c>
      <c r="F218" s="4">
        <v>0</v>
      </c>
      <c r="G218" s="11" t="s">
        <v>388</v>
      </c>
    </row>
    <row r="219" spans="1:7" x14ac:dyDescent="0.3">
      <c r="A219" s="21" t="s">
        <v>949</v>
      </c>
      <c r="B219" s="9" t="s">
        <v>178</v>
      </c>
      <c r="C219" s="10" t="s">
        <v>859</v>
      </c>
      <c r="D219" s="11" t="s">
        <v>778</v>
      </c>
      <c r="E219" s="4">
        <v>0</v>
      </c>
      <c r="F219" s="4">
        <v>0</v>
      </c>
      <c r="G219" s="11" t="s">
        <v>61</v>
      </c>
    </row>
    <row r="220" spans="1:7" x14ac:dyDescent="0.3">
      <c r="A220" s="32" t="s">
        <v>950</v>
      </c>
      <c r="B220" s="9" t="s">
        <v>178</v>
      </c>
      <c r="C220" s="10" t="s">
        <v>860</v>
      </c>
      <c r="D220" s="11" t="s">
        <v>778</v>
      </c>
      <c r="E220" s="4">
        <v>0</v>
      </c>
      <c r="F220" s="4">
        <v>0</v>
      </c>
      <c r="G220" s="11" t="s">
        <v>64</v>
      </c>
    </row>
    <row r="221" spans="1:7" x14ac:dyDescent="0.3">
      <c r="A221" s="24" t="s">
        <v>951</v>
      </c>
      <c r="B221" s="9" t="s">
        <v>178</v>
      </c>
      <c r="C221" s="10" t="s">
        <v>861</v>
      </c>
      <c r="D221" s="11" t="s">
        <v>778</v>
      </c>
      <c r="E221" s="4">
        <v>0</v>
      </c>
      <c r="F221" s="4">
        <v>0</v>
      </c>
      <c r="G221" s="11" t="s">
        <v>88</v>
      </c>
    </row>
    <row r="222" spans="1:7" x14ac:dyDescent="0.3">
      <c r="A222" s="22" t="s">
        <v>952</v>
      </c>
      <c r="B222" s="9" t="s">
        <v>178</v>
      </c>
      <c r="C222" s="10" t="s">
        <v>109</v>
      </c>
      <c r="D222" s="11" t="s">
        <v>778</v>
      </c>
      <c r="E222" s="4">
        <v>0</v>
      </c>
      <c r="F222" s="4">
        <v>0</v>
      </c>
      <c r="G222" s="11" t="s">
        <v>388</v>
      </c>
    </row>
    <row r="223" spans="1:7" x14ac:dyDescent="0.3">
      <c r="A223" s="21" t="s">
        <v>949</v>
      </c>
      <c r="B223" s="9" t="s">
        <v>178</v>
      </c>
      <c r="C223" s="10" t="s">
        <v>862</v>
      </c>
      <c r="D223" s="11" t="s">
        <v>778</v>
      </c>
      <c r="E223" s="4">
        <v>0</v>
      </c>
      <c r="F223" s="4">
        <v>0</v>
      </c>
      <c r="G223" s="11" t="s">
        <v>61</v>
      </c>
    </row>
    <row r="224" spans="1:7" x14ac:dyDescent="0.3">
      <c r="A224" s="21" t="s">
        <v>949</v>
      </c>
      <c r="B224" s="9" t="s">
        <v>178</v>
      </c>
      <c r="C224" s="10" t="s">
        <v>863</v>
      </c>
      <c r="D224" s="11" t="s">
        <v>778</v>
      </c>
      <c r="E224" s="4">
        <v>0</v>
      </c>
      <c r="F224" s="4">
        <v>0</v>
      </c>
      <c r="G224" s="11" t="s">
        <v>61</v>
      </c>
    </row>
    <row r="225" spans="1:7" x14ac:dyDescent="0.3">
      <c r="A225" s="21" t="s">
        <v>949</v>
      </c>
      <c r="B225" s="9" t="s">
        <v>178</v>
      </c>
      <c r="C225" s="10" t="s">
        <v>179</v>
      </c>
      <c r="D225" s="11" t="s">
        <v>778</v>
      </c>
      <c r="E225" s="4">
        <v>6920.14</v>
      </c>
      <c r="F225" s="4">
        <v>0</v>
      </c>
      <c r="G225" s="11" t="s">
        <v>61</v>
      </c>
    </row>
    <row r="226" spans="1:7" x14ac:dyDescent="0.3">
      <c r="A226" s="21" t="s">
        <v>949</v>
      </c>
      <c r="B226" s="9" t="s">
        <v>178</v>
      </c>
      <c r="C226" s="10" t="s">
        <v>179</v>
      </c>
      <c r="D226" s="11" t="s">
        <v>778</v>
      </c>
      <c r="E226" s="4">
        <v>0</v>
      </c>
      <c r="F226" s="4">
        <v>0</v>
      </c>
      <c r="G226" s="11" t="s">
        <v>61</v>
      </c>
    </row>
    <row r="227" spans="1:7" x14ac:dyDescent="0.3">
      <c r="A227" s="24" t="s">
        <v>951</v>
      </c>
      <c r="B227" s="9" t="s">
        <v>178</v>
      </c>
      <c r="C227" s="10" t="s">
        <v>456</v>
      </c>
      <c r="D227" s="11" t="s">
        <v>778</v>
      </c>
      <c r="E227" s="4">
        <v>0</v>
      </c>
      <c r="F227" s="4">
        <v>0</v>
      </c>
      <c r="G227" s="11" t="s">
        <v>88</v>
      </c>
    </row>
    <row r="228" spans="1:7" x14ac:dyDescent="0.3">
      <c r="A228" s="24" t="s">
        <v>951</v>
      </c>
      <c r="B228" s="9" t="s">
        <v>178</v>
      </c>
      <c r="C228" s="10" t="s">
        <v>181</v>
      </c>
      <c r="D228" s="11" t="s">
        <v>778</v>
      </c>
      <c r="E228" s="4">
        <v>0</v>
      </c>
      <c r="F228" s="4">
        <v>0</v>
      </c>
      <c r="G228" s="11" t="s">
        <v>88</v>
      </c>
    </row>
    <row r="229" spans="1:7" x14ac:dyDescent="0.3">
      <c r="A229" s="24" t="s">
        <v>951</v>
      </c>
      <c r="B229" s="9" t="s">
        <v>178</v>
      </c>
      <c r="C229" s="10" t="s">
        <v>456</v>
      </c>
      <c r="D229" s="11" t="s">
        <v>778</v>
      </c>
      <c r="E229" s="4">
        <v>14386.39</v>
      </c>
      <c r="F229" s="4">
        <v>0</v>
      </c>
      <c r="G229" s="11" t="s">
        <v>88</v>
      </c>
    </row>
    <row r="230" spans="1:7" x14ac:dyDescent="0.3">
      <c r="A230" s="24" t="s">
        <v>951</v>
      </c>
      <c r="B230" s="9" t="s">
        <v>178</v>
      </c>
      <c r="C230" s="10" t="s">
        <v>864</v>
      </c>
      <c r="D230" s="11" t="s">
        <v>778</v>
      </c>
      <c r="E230" s="4">
        <v>0</v>
      </c>
      <c r="F230" s="4">
        <v>0</v>
      </c>
      <c r="G230" s="11" t="s">
        <v>88</v>
      </c>
    </row>
    <row r="231" spans="1:7" x14ac:dyDescent="0.3">
      <c r="A231" s="32" t="s">
        <v>950</v>
      </c>
      <c r="B231" s="9" t="s">
        <v>178</v>
      </c>
      <c r="C231" s="10" t="s">
        <v>865</v>
      </c>
      <c r="D231" s="11" t="s">
        <v>778</v>
      </c>
      <c r="E231" s="4">
        <v>0</v>
      </c>
      <c r="F231" s="4">
        <v>0</v>
      </c>
      <c r="G231" s="11" t="s">
        <v>64</v>
      </c>
    </row>
    <row r="232" spans="1:7" x14ac:dyDescent="0.3">
      <c r="A232" s="21" t="s">
        <v>949</v>
      </c>
      <c r="B232" s="9" t="s">
        <v>178</v>
      </c>
      <c r="C232" s="10" t="s">
        <v>183</v>
      </c>
      <c r="D232" s="11" t="s">
        <v>778</v>
      </c>
      <c r="E232" s="4">
        <v>0</v>
      </c>
      <c r="F232" s="4">
        <v>0</v>
      </c>
      <c r="G232" s="11" t="s">
        <v>61</v>
      </c>
    </row>
    <row r="233" spans="1:7" x14ac:dyDescent="0.3">
      <c r="A233" s="21" t="s">
        <v>949</v>
      </c>
      <c r="B233" s="9" t="s">
        <v>178</v>
      </c>
      <c r="C233" s="10" t="s">
        <v>458</v>
      </c>
      <c r="D233" s="11" t="s">
        <v>778</v>
      </c>
      <c r="E233" s="4">
        <v>18968.400000000001</v>
      </c>
      <c r="F233" s="4">
        <v>0</v>
      </c>
      <c r="G233" s="11" t="s">
        <v>61</v>
      </c>
    </row>
    <row r="234" spans="1:7" x14ac:dyDescent="0.3">
      <c r="A234" s="21" t="s">
        <v>949</v>
      </c>
      <c r="B234" s="9" t="s">
        <v>178</v>
      </c>
      <c r="C234" s="10" t="s">
        <v>458</v>
      </c>
      <c r="D234" s="11" t="s">
        <v>778</v>
      </c>
      <c r="E234" s="4">
        <v>0</v>
      </c>
      <c r="F234" s="4">
        <v>0</v>
      </c>
      <c r="G234" s="11" t="s">
        <v>61</v>
      </c>
    </row>
    <row r="235" spans="1:7" x14ac:dyDescent="0.3">
      <c r="A235" s="19" t="s">
        <v>953</v>
      </c>
      <c r="B235" s="9" t="s">
        <v>178</v>
      </c>
      <c r="C235" s="10" t="s">
        <v>185</v>
      </c>
      <c r="D235" s="11" t="s">
        <v>775</v>
      </c>
      <c r="E235" s="4">
        <v>35564.99</v>
      </c>
      <c r="F235" s="4">
        <v>0.16999999999999998</v>
      </c>
      <c r="G235" s="11" t="s">
        <v>775</v>
      </c>
    </row>
    <row r="236" spans="1:7" x14ac:dyDescent="0.3">
      <c r="A236" s="19" t="s">
        <v>953</v>
      </c>
      <c r="B236" s="9" t="s">
        <v>178</v>
      </c>
      <c r="C236" s="10" t="s">
        <v>866</v>
      </c>
      <c r="D236" s="11" t="s">
        <v>767</v>
      </c>
      <c r="E236" s="4">
        <v>0</v>
      </c>
      <c r="F236" s="4">
        <v>0</v>
      </c>
      <c r="G236" s="11" t="s">
        <v>767</v>
      </c>
    </row>
    <row r="237" spans="1:7" x14ac:dyDescent="0.3">
      <c r="A237" s="19" t="s">
        <v>953</v>
      </c>
      <c r="B237" s="9" t="s">
        <v>178</v>
      </c>
      <c r="C237" s="10" t="s">
        <v>460</v>
      </c>
      <c r="D237" s="11" t="s">
        <v>768</v>
      </c>
      <c r="E237" s="4">
        <v>106701.43</v>
      </c>
      <c r="F237" s="4">
        <v>0</v>
      </c>
      <c r="G237" s="11" t="s">
        <v>768</v>
      </c>
    </row>
    <row r="238" spans="1:7" x14ac:dyDescent="0.3">
      <c r="A238" s="31" t="s">
        <v>954</v>
      </c>
      <c r="B238" s="9" t="s">
        <v>178</v>
      </c>
      <c r="C238" s="10" t="s">
        <v>867</v>
      </c>
      <c r="D238" s="11" t="s">
        <v>774</v>
      </c>
      <c r="E238" s="4">
        <v>0</v>
      </c>
      <c r="F238" s="4">
        <v>0</v>
      </c>
      <c r="G238" s="11" t="s">
        <v>774</v>
      </c>
    </row>
    <row r="239" spans="1:7" x14ac:dyDescent="0.3">
      <c r="A239" s="19" t="s">
        <v>953</v>
      </c>
      <c r="B239" s="9" t="s">
        <v>178</v>
      </c>
      <c r="C239" s="10" t="s">
        <v>187</v>
      </c>
      <c r="D239" s="11" t="s">
        <v>769</v>
      </c>
      <c r="E239" s="4">
        <v>61798.720000000001</v>
      </c>
      <c r="F239" s="4">
        <v>0</v>
      </c>
      <c r="G239" s="11" t="s">
        <v>769</v>
      </c>
    </row>
    <row r="240" spans="1:7" x14ac:dyDescent="0.3">
      <c r="A240" s="20" t="s">
        <v>955</v>
      </c>
      <c r="B240" s="9" t="s">
        <v>178</v>
      </c>
      <c r="C240" s="10" t="s">
        <v>189</v>
      </c>
      <c r="D240" s="11" t="s">
        <v>776</v>
      </c>
      <c r="E240" s="4">
        <v>97407.84</v>
      </c>
      <c r="F240" s="4">
        <v>4.4800000000000004</v>
      </c>
      <c r="G240" s="11" t="s">
        <v>776</v>
      </c>
    </row>
    <row r="241" spans="1:7" x14ac:dyDescent="0.3">
      <c r="A241" s="31" t="s">
        <v>954</v>
      </c>
      <c r="B241" s="9" t="s">
        <v>178</v>
      </c>
      <c r="C241" s="10" t="s">
        <v>191</v>
      </c>
      <c r="D241" s="11" t="s">
        <v>772</v>
      </c>
      <c r="E241" s="4">
        <v>0</v>
      </c>
      <c r="F241" s="4">
        <v>0</v>
      </c>
      <c r="G241" s="11" t="s">
        <v>772</v>
      </c>
    </row>
    <row r="242" spans="1:7" x14ac:dyDescent="0.3">
      <c r="A242" s="31" t="s">
        <v>954</v>
      </c>
      <c r="B242" s="9" t="s">
        <v>787</v>
      </c>
      <c r="C242" s="10" t="s">
        <v>868</v>
      </c>
      <c r="D242" s="11" t="s">
        <v>772</v>
      </c>
      <c r="E242" s="4">
        <v>282807.88</v>
      </c>
      <c r="F242" s="4">
        <v>0</v>
      </c>
      <c r="G242" s="11" t="s">
        <v>772</v>
      </c>
    </row>
    <row r="243" spans="1:7" x14ac:dyDescent="0.3">
      <c r="A243" s="30" t="s">
        <v>947</v>
      </c>
      <c r="B243" s="29" t="s">
        <v>192</v>
      </c>
      <c r="C243" s="10" t="s">
        <v>462</v>
      </c>
      <c r="D243" s="11" t="s">
        <v>778</v>
      </c>
      <c r="E243" s="4">
        <v>0</v>
      </c>
      <c r="F243" s="4">
        <v>0</v>
      </c>
      <c r="G243" s="11" t="s">
        <v>10</v>
      </c>
    </row>
    <row r="244" spans="1:7" x14ac:dyDescent="0.3">
      <c r="A244" s="30" t="s">
        <v>947</v>
      </c>
      <c r="B244" s="29" t="s">
        <v>192</v>
      </c>
      <c r="C244" s="10" t="s">
        <v>462</v>
      </c>
      <c r="D244" s="11" t="s">
        <v>778</v>
      </c>
      <c r="E244" s="4">
        <v>1999</v>
      </c>
      <c r="F244" s="4">
        <v>0</v>
      </c>
      <c r="G244" s="11" t="s">
        <v>10</v>
      </c>
    </row>
    <row r="245" spans="1:7" x14ac:dyDescent="0.3">
      <c r="A245" s="24" t="s">
        <v>951</v>
      </c>
      <c r="B245" s="9" t="s">
        <v>192</v>
      </c>
      <c r="C245" s="10" t="s">
        <v>869</v>
      </c>
      <c r="D245" s="11" t="s">
        <v>778</v>
      </c>
      <c r="E245" s="4">
        <v>0</v>
      </c>
      <c r="F245" s="4">
        <v>0</v>
      </c>
      <c r="G245" s="11" t="s">
        <v>88</v>
      </c>
    </row>
    <row r="246" spans="1:7" x14ac:dyDescent="0.3">
      <c r="A246" s="24" t="s">
        <v>951</v>
      </c>
      <c r="B246" s="9" t="s">
        <v>192</v>
      </c>
      <c r="C246" s="10" t="s">
        <v>170</v>
      </c>
      <c r="D246" s="11" t="s">
        <v>778</v>
      </c>
      <c r="E246" s="4">
        <v>2084.0300000000002</v>
      </c>
      <c r="F246" s="4">
        <v>0</v>
      </c>
      <c r="G246" s="11" t="s">
        <v>88</v>
      </c>
    </row>
    <row r="247" spans="1:7" x14ac:dyDescent="0.3">
      <c r="A247" s="19" t="s">
        <v>953</v>
      </c>
      <c r="B247" s="9" t="s">
        <v>195</v>
      </c>
      <c r="C247" s="10" t="s">
        <v>870</v>
      </c>
      <c r="D247" s="11" t="s">
        <v>768</v>
      </c>
      <c r="E247" s="4">
        <v>0</v>
      </c>
      <c r="F247" s="4">
        <v>12687.51</v>
      </c>
      <c r="G247" s="11" t="s">
        <v>768</v>
      </c>
    </row>
    <row r="248" spans="1:7" x14ac:dyDescent="0.3">
      <c r="A248" s="19" t="s">
        <v>953</v>
      </c>
      <c r="B248" s="9" t="s">
        <v>195</v>
      </c>
      <c r="C248" s="10" t="s">
        <v>197</v>
      </c>
      <c r="D248" s="11" t="s">
        <v>768</v>
      </c>
      <c r="E248" s="4">
        <v>407502.29</v>
      </c>
      <c r="F248" s="4">
        <v>0</v>
      </c>
      <c r="G248" s="11" t="s">
        <v>768</v>
      </c>
    </row>
    <row r="249" spans="1:7" x14ac:dyDescent="0.3">
      <c r="A249" s="19" t="s">
        <v>953</v>
      </c>
      <c r="B249" s="9" t="s">
        <v>195</v>
      </c>
      <c r="C249" s="10" t="s">
        <v>199</v>
      </c>
      <c r="D249" s="11" t="s">
        <v>768</v>
      </c>
      <c r="E249" s="4">
        <v>142578.9</v>
      </c>
      <c r="F249" s="4">
        <v>0</v>
      </c>
      <c r="G249" s="11" t="s">
        <v>768</v>
      </c>
    </row>
    <row r="250" spans="1:7" x14ac:dyDescent="0.3">
      <c r="A250" s="19" t="s">
        <v>953</v>
      </c>
      <c r="B250" s="9" t="s">
        <v>464</v>
      </c>
      <c r="C250" s="10" t="s">
        <v>465</v>
      </c>
      <c r="D250" s="11" t="s">
        <v>768</v>
      </c>
      <c r="E250" s="4">
        <v>1908.59</v>
      </c>
      <c r="F250" s="4">
        <v>0</v>
      </c>
      <c r="G250" s="11" t="s">
        <v>768</v>
      </c>
    </row>
    <row r="251" spans="1:7" x14ac:dyDescent="0.3">
      <c r="A251" s="22" t="s">
        <v>952</v>
      </c>
      <c r="B251" s="9" t="s">
        <v>788</v>
      </c>
      <c r="C251" s="10" t="s">
        <v>109</v>
      </c>
      <c r="D251" s="11" t="s">
        <v>778</v>
      </c>
      <c r="E251" s="4">
        <v>461</v>
      </c>
      <c r="F251" s="4">
        <v>0</v>
      </c>
      <c r="G251" s="11" t="s">
        <v>388</v>
      </c>
    </row>
    <row r="252" spans="1:7" x14ac:dyDescent="0.3">
      <c r="A252" s="22" t="s">
        <v>952</v>
      </c>
      <c r="B252" s="9" t="s">
        <v>788</v>
      </c>
      <c r="C252" s="10" t="s">
        <v>109</v>
      </c>
      <c r="D252" s="11" t="s">
        <v>778</v>
      </c>
      <c r="E252" s="4">
        <v>22436.560000000001</v>
      </c>
      <c r="F252" s="4">
        <v>0</v>
      </c>
      <c r="G252" s="11" t="s">
        <v>388</v>
      </c>
    </row>
    <row r="253" spans="1:7" x14ac:dyDescent="0.3">
      <c r="A253" s="22" t="s">
        <v>952</v>
      </c>
      <c r="B253" s="9" t="s">
        <v>788</v>
      </c>
      <c r="C253" s="10" t="s">
        <v>109</v>
      </c>
      <c r="D253" s="11" t="s">
        <v>778</v>
      </c>
      <c r="E253" s="4">
        <v>0</v>
      </c>
      <c r="F253" s="4">
        <v>0</v>
      </c>
      <c r="G253" s="11" t="s">
        <v>388</v>
      </c>
    </row>
    <row r="254" spans="1:7" x14ac:dyDescent="0.3">
      <c r="A254" s="21" t="s">
        <v>949</v>
      </c>
      <c r="B254" s="9" t="s">
        <v>200</v>
      </c>
      <c r="C254" s="10" t="s">
        <v>202</v>
      </c>
      <c r="D254" s="11" t="s">
        <v>778</v>
      </c>
      <c r="E254" s="4">
        <v>6735.77</v>
      </c>
      <c r="F254" s="4">
        <v>0</v>
      </c>
      <c r="G254" s="11" t="s">
        <v>61</v>
      </c>
    </row>
    <row r="255" spans="1:7" x14ac:dyDescent="0.3">
      <c r="A255" s="31" t="s">
        <v>954</v>
      </c>
      <c r="B255" s="9" t="s">
        <v>203</v>
      </c>
      <c r="C255" s="10" t="s">
        <v>205</v>
      </c>
      <c r="D255" s="11" t="s">
        <v>773</v>
      </c>
      <c r="E255" s="4">
        <v>0</v>
      </c>
      <c r="F255" s="4">
        <v>0</v>
      </c>
      <c r="G255" s="11" t="s">
        <v>773</v>
      </c>
    </row>
    <row r="256" spans="1:7" x14ac:dyDescent="0.3">
      <c r="A256" s="21" t="s">
        <v>949</v>
      </c>
      <c r="B256" s="9" t="s">
        <v>206</v>
      </c>
      <c r="C256" s="10" t="s">
        <v>207</v>
      </c>
      <c r="D256" s="11" t="s">
        <v>778</v>
      </c>
      <c r="E256" s="4">
        <v>0</v>
      </c>
      <c r="F256" s="4">
        <v>0</v>
      </c>
      <c r="G256" s="11" t="s">
        <v>61</v>
      </c>
    </row>
    <row r="257" spans="1:7" x14ac:dyDescent="0.3">
      <c r="A257" s="21" t="s">
        <v>949</v>
      </c>
      <c r="B257" s="9" t="s">
        <v>206</v>
      </c>
      <c r="C257" s="10" t="s">
        <v>207</v>
      </c>
      <c r="D257" s="11" t="s">
        <v>778</v>
      </c>
      <c r="E257" s="4">
        <v>27816.05</v>
      </c>
      <c r="F257" s="4">
        <v>0</v>
      </c>
      <c r="G257" s="11" t="s">
        <v>61</v>
      </c>
    </row>
    <row r="258" spans="1:7" x14ac:dyDescent="0.3">
      <c r="A258" s="24" t="s">
        <v>951</v>
      </c>
      <c r="B258" s="9" t="s">
        <v>209</v>
      </c>
      <c r="C258" s="10" t="s">
        <v>210</v>
      </c>
      <c r="D258" s="11" t="s">
        <v>778</v>
      </c>
      <c r="E258" s="4">
        <v>6532.95</v>
      </c>
      <c r="F258" s="4">
        <v>0</v>
      </c>
      <c r="G258" s="11" t="s">
        <v>88</v>
      </c>
    </row>
    <row r="259" spans="1:7" x14ac:dyDescent="0.3">
      <c r="A259" s="24" t="s">
        <v>951</v>
      </c>
      <c r="B259" s="9" t="s">
        <v>209</v>
      </c>
      <c r="C259" s="10" t="s">
        <v>212</v>
      </c>
      <c r="D259" s="11" t="s">
        <v>778</v>
      </c>
      <c r="E259" s="4">
        <v>294100.23</v>
      </c>
      <c r="F259" s="4">
        <v>0</v>
      </c>
      <c r="G259" s="11" t="s">
        <v>88</v>
      </c>
    </row>
    <row r="260" spans="1:7" x14ac:dyDescent="0.3">
      <c r="A260" s="24" t="s">
        <v>951</v>
      </c>
      <c r="B260" s="9" t="s">
        <v>209</v>
      </c>
      <c r="C260" s="10" t="s">
        <v>469</v>
      </c>
      <c r="D260" s="11" t="s">
        <v>778</v>
      </c>
      <c r="E260" s="4">
        <v>52884.17</v>
      </c>
      <c r="F260" s="4">
        <v>0</v>
      </c>
      <c r="G260" s="11" t="s">
        <v>88</v>
      </c>
    </row>
    <row r="261" spans="1:7" x14ac:dyDescent="0.3">
      <c r="A261" s="24" t="s">
        <v>951</v>
      </c>
      <c r="B261" s="9" t="s">
        <v>209</v>
      </c>
      <c r="C261" s="10" t="s">
        <v>471</v>
      </c>
      <c r="D261" s="11" t="s">
        <v>778</v>
      </c>
      <c r="E261" s="4">
        <v>2586.75</v>
      </c>
      <c r="F261" s="4">
        <v>0</v>
      </c>
      <c r="G261" s="11" t="s">
        <v>88</v>
      </c>
    </row>
    <row r="262" spans="1:7" x14ac:dyDescent="0.3">
      <c r="A262" s="20" t="s">
        <v>955</v>
      </c>
      <c r="B262" s="9" t="s">
        <v>214</v>
      </c>
      <c r="C262" s="10" t="s">
        <v>215</v>
      </c>
      <c r="D262" s="11" t="s">
        <v>777</v>
      </c>
      <c r="E262" s="4">
        <v>0</v>
      </c>
      <c r="F262" s="4">
        <v>0</v>
      </c>
      <c r="G262" s="11" t="s">
        <v>777</v>
      </c>
    </row>
    <row r="263" spans="1:7" x14ac:dyDescent="0.3">
      <c r="A263" s="19" t="s">
        <v>953</v>
      </c>
      <c r="B263" s="9" t="s">
        <v>789</v>
      </c>
      <c r="C263" s="10" t="s">
        <v>871</v>
      </c>
      <c r="D263" s="11" t="s">
        <v>768</v>
      </c>
      <c r="E263" s="4">
        <v>0</v>
      </c>
      <c r="F263" s="4">
        <v>0</v>
      </c>
      <c r="G263" s="11" t="s">
        <v>768</v>
      </c>
    </row>
    <row r="264" spans="1:7" x14ac:dyDescent="0.3">
      <c r="A264" s="30" t="s">
        <v>947</v>
      </c>
      <c r="B264" s="9" t="s">
        <v>790</v>
      </c>
      <c r="C264" s="10" t="s">
        <v>216</v>
      </c>
      <c r="D264" s="11" t="s">
        <v>778</v>
      </c>
      <c r="E264" s="4">
        <v>0</v>
      </c>
      <c r="F264" s="4">
        <v>0</v>
      </c>
      <c r="G264" s="11" t="s">
        <v>10</v>
      </c>
    </row>
    <row r="265" spans="1:7" x14ac:dyDescent="0.3">
      <c r="A265" s="30" t="s">
        <v>947</v>
      </c>
      <c r="B265" s="9" t="s">
        <v>790</v>
      </c>
      <c r="C265" s="10" t="s">
        <v>216</v>
      </c>
      <c r="D265" s="11" t="s">
        <v>778</v>
      </c>
      <c r="E265" s="4">
        <v>33795</v>
      </c>
      <c r="F265" s="4">
        <v>0</v>
      </c>
      <c r="G265" s="11" t="s">
        <v>10</v>
      </c>
    </row>
    <row r="266" spans="1:7" x14ac:dyDescent="0.3">
      <c r="A266" s="30" t="s">
        <v>947</v>
      </c>
      <c r="B266" s="9" t="s">
        <v>790</v>
      </c>
      <c r="C266" s="10" t="s">
        <v>216</v>
      </c>
      <c r="D266" s="11" t="s">
        <v>778</v>
      </c>
      <c r="E266" s="4">
        <v>0</v>
      </c>
      <c r="F266" s="4">
        <v>0</v>
      </c>
      <c r="G266" s="11" t="s">
        <v>10</v>
      </c>
    </row>
    <row r="267" spans="1:7" x14ac:dyDescent="0.3">
      <c r="A267" s="31" t="s">
        <v>954</v>
      </c>
      <c r="B267" s="9" t="s">
        <v>219</v>
      </c>
      <c r="C267" s="10" t="s">
        <v>220</v>
      </c>
      <c r="D267" s="11" t="s">
        <v>770</v>
      </c>
      <c r="E267" s="4">
        <v>98150.49</v>
      </c>
      <c r="F267" s="4">
        <v>0</v>
      </c>
      <c r="G267" s="11" t="s">
        <v>770</v>
      </c>
    </row>
    <row r="268" spans="1:7" x14ac:dyDescent="0.3">
      <c r="A268" s="21" t="s">
        <v>949</v>
      </c>
      <c r="B268" s="9" t="s">
        <v>221</v>
      </c>
      <c r="C268" s="10" t="s">
        <v>474</v>
      </c>
      <c r="D268" s="11" t="s">
        <v>778</v>
      </c>
      <c r="E268" s="4">
        <v>0</v>
      </c>
      <c r="F268" s="4">
        <v>0</v>
      </c>
      <c r="G268" s="11" t="s">
        <v>61</v>
      </c>
    </row>
    <row r="269" spans="1:7" x14ac:dyDescent="0.3">
      <c r="A269" s="21" t="s">
        <v>949</v>
      </c>
      <c r="B269" s="9" t="s">
        <v>221</v>
      </c>
      <c r="C269" s="10" t="s">
        <v>476</v>
      </c>
      <c r="D269" s="11" t="s">
        <v>778</v>
      </c>
      <c r="E269" s="4">
        <v>0</v>
      </c>
      <c r="F269" s="4">
        <v>0</v>
      </c>
      <c r="G269" s="11" t="s">
        <v>61</v>
      </c>
    </row>
    <row r="270" spans="1:7" x14ac:dyDescent="0.3">
      <c r="A270" s="21" t="s">
        <v>949</v>
      </c>
      <c r="B270" s="9" t="s">
        <v>221</v>
      </c>
      <c r="C270" s="10" t="s">
        <v>872</v>
      </c>
      <c r="D270" s="11" t="s">
        <v>778</v>
      </c>
      <c r="E270" s="4">
        <v>10166.879999999999</v>
      </c>
      <c r="F270" s="4">
        <v>0</v>
      </c>
      <c r="G270" s="11" t="s">
        <v>61</v>
      </c>
    </row>
    <row r="271" spans="1:7" x14ac:dyDescent="0.3">
      <c r="A271" s="31" t="s">
        <v>954</v>
      </c>
      <c r="B271" s="9" t="s">
        <v>221</v>
      </c>
      <c r="C271" s="10" t="s">
        <v>478</v>
      </c>
      <c r="D271" s="11" t="s">
        <v>770</v>
      </c>
      <c r="E271" s="4">
        <v>9911.68</v>
      </c>
      <c r="F271" s="4">
        <v>0</v>
      </c>
      <c r="G271" s="11" t="s">
        <v>770</v>
      </c>
    </row>
    <row r="272" spans="1:7" x14ac:dyDescent="0.3">
      <c r="A272" s="31" t="s">
        <v>954</v>
      </c>
      <c r="B272" s="9" t="s">
        <v>221</v>
      </c>
      <c r="C272" s="10" t="s">
        <v>478</v>
      </c>
      <c r="D272" s="11" t="s">
        <v>770</v>
      </c>
      <c r="E272" s="4">
        <v>973.56</v>
      </c>
      <c r="F272" s="4">
        <v>0</v>
      </c>
      <c r="G272" s="11" t="s">
        <v>770</v>
      </c>
    </row>
    <row r="273" spans="1:7" x14ac:dyDescent="0.3">
      <c r="A273" s="20" t="s">
        <v>955</v>
      </c>
      <c r="B273" s="9" t="s">
        <v>221</v>
      </c>
      <c r="C273" s="10" t="s">
        <v>873</v>
      </c>
      <c r="D273" s="11" t="s">
        <v>776</v>
      </c>
      <c r="E273" s="4">
        <v>0</v>
      </c>
      <c r="F273" s="4">
        <v>0</v>
      </c>
      <c r="G273" s="11" t="s">
        <v>776</v>
      </c>
    </row>
    <row r="274" spans="1:7" x14ac:dyDescent="0.3">
      <c r="A274" s="30" t="s">
        <v>947</v>
      </c>
      <c r="B274" s="9" t="s">
        <v>791</v>
      </c>
      <c r="C274" s="10" t="s">
        <v>874</v>
      </c>
      <c r="D274" s="11" t="s">
        <v>778</v>
      </c>
      <c r="E274" s="4">
        <v>4000</v>
      </c>
      <c r="F274" s="4">
        <v>0</v>
      </c>
      <c r="G274" s="11" t="s">
        <v>10</v>
      </c>
    </row>
    <row r="275" spans="1:7" x14ac:dyDescent="0.3">
      <c r="A275" s="31" t="s">
        <v>954</v>
      </c>
      <c r="B275" s="9" t="s">
        <v>791</v>
      </c>
      <c r="C275" s="10" t="s">
        <v>875</v>
      </c>
      <c r="D275" s="11" t="s">
        <v>770</v>
      </c>
      <c r="E275" s="4">
        <v>7000</v>
      </c>
      <c r="F275" s="4">
        <v>0</v>
      </c>
      <c r="G275" s="11" t="s">
        <v>770</v>
      </c>
    </row>
    <row r="276" spans="1:7" x14ac:dyDescent="0.3">
      <c r="A276" s="31" t="s">
        <v>954</v>
      </c>
      <c r="B276" s="9" t="s">
        <v>222</v>
      </c>
      <c r="C276" s="10" t="s">
        <v>876</v>
      </c>
      <c r="D276" s="11" t="s">
        <v>770</v>
      </c>
      <c r="E276" s="4">
        <v>0</v>
      </c>
      <c r="F276" s="4">
        <v>0</v>
      </c>
      <c r="G276" s="11" t="s">
        <v>770</v>
      </c>
    </row>
    <row r="277" spans="1:7" x14ac:dyDescent="0.3">
      <c r="A277" s="31" t="s">
        <v>954</v>
      </c>
      <c r="B277" s="9" t="s">
        <v>222</v>
      </c>
      <c r="C277" s="10" t="s">
        <v>479</v>
      </c>
      <c r="D277" s="11" t="s">
        <v>772</v>
      </c>
      <c r="E277" s="4">
        <v>0</v>
      </c>
      <c r="F277" s="4">
        <v>0</v>
      </c>
      <c r="G277" s="11" t="s">
        <v>772</v>
      </c>
    </row>
    <row r="278" spans="1:7" x14ac:dyDescent="0.3">
      <c r="A278" s="24" t="s">
        <v>951</v>
      </c>
      <c r="B278" s="9" t="s">
        <v>792</v>
      </c>
      <c r="C278" s="10" t="s">
        <v>877</v>
      </c>
      <c r="D278" s="11" t="s">
        <v>778</v>
      </c>
      <c r="E278" s="4">
        <v>0</v>
      </c>
      <c r="F278" s="4">
        <v>0</v>
      </c>
      <c r="G278" s="11" t="s">
        <v>88</v>
      </c>
    </row>
    <row r="279" spans="1:7" x14ac:dyDescent="0.3">
      <c r="A279" s="24" t="s">
        <v>951</v>
      </c>
      <c r="B279" s="9" t="s">
        <v>792</v>
      </c>
      <c r="C279" s="10" t="s">
        <v>878</v>
      </c>
      <c r="D279" s="11" t="s">
        <v>778</v>
      </c>
      <c r="E279" s="4">
        <v>0</v>
      </c>
      <c r="F279" s="4">
        <v>0</v>
      </c>
      <c r="G279" s="11" t="s">
        <v>88</v>
      </c>
    </row>
    <row r="280" spans="1:7" x14ac:dyDescent="0.3">
      <c r="A280" s="21" t="s">
        <v>949</v>
      </c>
      <c r="B280" s="9" t="s">
        <v>792</v>
      </c>
      <c r="C280" s="10" t="s">
        <v>879</v>
      </c>
      <c r="D280" s="11" t="s">
        <v>778</v>
      </c>
      <c r="E280" s="4">
        <v>0</v>
      </c>
      <c r="F280" s="4">
        <v>0</v>
      </c>
      <c r="G280" s="11" t="s">
        <v>61</v>
      </c>
    </row>
    <row r="281" spans="1:7" x14ac:dyDescent="0.3">
      <c r="A281" s="21" t="s">
        <v>949</v>
      </c>
      <c r="B281" s="9" t="s">
        <v>792</v>
      </c>
      <c r="C281" s="10" t="s">
        <v>880</v>
      </c>
      <c r="D281" s="11" t="s">
        <v>778</v>
      </c>
      <c r="E281" s="4">
        <v>0</v>
      </c>
      <c r="F281" s="4">
        <v>0</v>
      </c>
      <c r="G281" s="11" t="s">
        <v>61</v>
      </c>
    </row>
    <row r="282" spans="1:7" x14ac:dyDescent="0.3">
      <c r="A282" s="21" t="s">
        <v>949</v>
      </c>
      <c r="B282" s="9" t="s">
        <v>792</v>
      </c>
      <c r="C282" s="10" t="s">
        <v>881</v>
      </c>
      <c r="D282" s="11" t="s">
        <v>778</v>
      </c>
      <c r="E282" s="4">
        <v>0</v>
      </c>
      <c r="F282" s="4">
        <v>0</v>
      </c>
      <c r="G282" s="11" t="s">
        <v>61</v>
      </c>
    </row>
    <row r="283" spans="1:7" x14ac:dyDescent="0.3">
      <c r="A283" s="21" t="s">
        <v>949</v>
      </c>
      <c r="B283" s="9" t="s">
        <v>481</v>
      </c>
      <c r="C283" s="10" t="s">
        <v>482</v>
      </c>
      <c r="D283" s="11" t="s">
        <v>778</v>
      </c>
      <c r="E283" s="4">
        <v>0</v>
      </c>
      <c r="F283" s="4">
        <v>0</v>
      </c>
      <c r="G283" s="11" t="s">
        <v>61</v>
      </c>
    </row>
    <row r="284" spans="1:7" x14ac:dyDescent="0.3">
      <c r="A284" s="19" t="s">
        <v>953</v>
      </c>
      <c r="B284" s="9" t="s">
        <v>484</v>
      </c>
      <c r="C284" s="10" t="s">
        <v>485</v>
      </c>
      <c r="D284" s="11" t="s">
        <v>775</v>
      </c>
      <c r="E284" s="4">
        <v>48601.8</v>
      </c>
      <c r="F284" s="4">
        <v>0</v>
      </c>
      <c r="G284" s="11" t="s">
        <v>775</v>
      </c>
    </row>
    <row r="285" spans="1:7" x14ac:dyDescent="0.3">
      <c r="A285" s="19" t="s">
        <v>953</v>
      </c>
      <c r="B285" s="9" t="s">
        <v>484</v>
      </c>
      <c r="C285" s="10" t="s">
        <v>882</v>
      </c>
      <c r="D285" s="11" t="s">
        <v>775</v>
      </c>
      <c r="E285" s="4">
        <v>516313.26</v>
      </c>
      <c r="F285" s="4">
        <v>0</v>
      </c>
      <c r="G285" s="11" t="s">
        <v>775</v>
      </c>
    </row>
    <row r="286" spans="1:7" x14ac:dyDescent="0.3">
      <c r="A286" s="31" t="s">
        <v>954</v>
      </c>
      <c r="B286" s="9" t="s">
        <v>793</v>
      </c>
      <c r="C286" s="10" t="s">
        <v>883</v>
      </c>
      <c r="D286" s="11" t="s">
        <v>773</v>
      </c>
      <c r="E286" s="4">
        <v>0</v>
      </c>
      <c r="F286" s="4">
        <v>0</v>
      </c>
      <c r="G286" s="11" t="s">
        <v>773</v>
      </c>
    </row>
    <row r="287" spans="1:7" x14ac:dyDescent="0.3">
      <c r="A287" s="21" t="s">
        <v>949</v>
      </c>
      <c r="B287" s="9" t="s">
        <v>794</v>
      </c>
      <c r="C287" s="10" t="s">
        <v>884</v>
      </c>
      <c r="D287" s="11" t="s">
        <v>778</v>
      </c>
      <c r="E287" s="4">
        <v>0</v>
      </c>
      <c r="F287" s="4">
        <v>0</v>
      </c>
      <c r="G287" s="11" t="s">
        <v>61</v>
      </c>
    </row>
    <row r="288" spans="1:7" x14ac:dyDescent="0.3">
      <c r="A288" s="25" t="s">
        <v>948</v>
      </c>
      <c r="B288" s="9" t="s">
        <v>225</v>
      </c>
      <c r="C288" s="10" t="s">
        <v>226</v>
      </c>
      <c r="D288" s="11" t="s">
        <v>778</v>
      </c>
      <c r="E288" s="4">
        <v>44650.85</v>
      </c>
      <c r="F288" s="4">
        <v>0</v>
      </c>
      <c r="G288" s="11" t="s">
        <v>57</v>
      </c>
    </row>
    <row r="289" spans="1:7" x14ac:dyDescent="0.3">
      <c r="A289" s="21" t="s">
        <v>949</v>
      </c>
      <c r="B289" s="9" t="s">
        <v>227</v>
      </c>
      <c r="C289" s="10" t="s">
        <v>228</v>
      </c>
      <c r="D289" s="11" t="s">
        <v>778</v>
      </c>
      <c r="E289" s="4">
        <v>0</v>
      </c>
      <c r="F289" s="4">
        <v>0</v>
      </c>
      <c r="G289" s="11" t="s">
        <v>61</v>
      </c>
    </row>
    <row r="290" spans="1:7" x14ac:dyDescent="0.3">
      <c r="A290" s="21" t="s">
        <v>949</v>
      </c>
      <c r="B290" s="9" t="s">
        <v>227</v>
      </c>
      <c r="C290" s="10" t="s">
        <v>228</v>
      </c>
      <c r="D290" s="11" t="s">
        <v>778</v>
      </c>
      <c r="E290" s="4">
        <v>7500</v>
      </c>
      <c r="F290" s="4">
        <v>0</v>
      </c>
      <c r="G290" s="11" t="s">
        <v>61</v>
      </c>
    </row>
    <row r="291" spans="1:7" x14ac:dyDescent="0.3">
      <c r="A291" s="21" t="s">
        <v>949</v>
      </c>
      <c r="B291" s="9" t="s">
        <v>795</v>
      </c>
      <c r="C291" s="10" t="s">
        <v>229</v>
      </c>
      <c r="D291" s="11" t="s">
        <v>778</v>
      </c>
      <c r="E291" s="4">
        <v>0</v>
      </c>
      <c r="F291" s="4">
        <v>0</v>
      </c>
      <c r="G291" s="11" t="s">
        <v>61</v>
      </c>
    </row>
    <row r="292" spans="1:7" x14ac:dyDescent="0.3">
      <c r="A292" s="32" t="s">
        <v>950</v>
      </c>
      <c r="B292" s="9" t="s">
        <v>795</v>
      </c>
      <c r="C292" s="10" t="s">
        <v>885</v>
      </c>
      <c r="D292" s="11" t="s">
        <v>778</v>
      </c>
      <c r="E292" s="4">
        <v>4577.38</v>
      </c>
      <c r="F292" s="4">
        <v>0</v>
      </c>
      <c r="G292" s="11" t="s">
        <v>64</v>
      </c>
    </row>
    <row r="293" spans="1:7" x14ac:dyDescent="0.3">
      <c r="A293" s="19" t="s">
        <v>953</v>
      </c>
      <c r="B293" s="9" t="s">
        <v>795</v>
      </c>
      <c r="C293" s="10" t="s">
        <v>489</v>
      </c>
      <c r="D293" s="11" t="s">
        <v>769</v>
      </c>
      <c r="E293" s="4">
        <v>0</v>
      </c>
      <c r="F293" s="4">
        <v>0</v>
      </c>
      <c r="G293" s="11" t="s">
        <v>769</v>
      </c>
    </row>
    <row r="294" spans="1:7" x14ac:dyDescent="0.3">
      <c r="A294" s="31" t="s">
        <v>954</v>
      </c>
      <c r="B294" s="9" t="s">
        <v>491</v>
      </c>
      <c r="C294" s="10" t="s">
        <v>492</v>
      </c>
      <c r="D294" s="11" t="s">
        <v>773</v>
      </c>
      <c r="E294" s="4">
        <v>90335.85</v>
      </c>
      <c r="F294" s="4">
        <v>10.56</v>
      </c>
      <c r="G294" s="11" t="s">
        <v>773</v>
      </c>
    </row>
    <row r="295" spans="1:7" x14ac:dyDescent="0.3">
      <c r="A295" s="24" t="s">
        <v>951</v>
      </c>
      <c r="B295" s="9" t="s">
        <v>230</v>
      </c>
      <c r="C295" s="10" t="s">
        <v>886</v>
      </c>
      <c r="D295" s="11" t="s">
        <v>778</v>
      </c>
      <c r="E295" s="4">
        <v>5705</v>
      </c>
      <c r="F295" s="4">
        <v>0</v>
      </c>
      <c r="G295" s="11" t="s">
        <v>88</v>
      </c>
    </row>
    <row r="296" spans="1:7" x14ac:dyDescent="0.3">
      <c r="A296" s="19" t="s">
        <v>953</v>
      </c>
      <c r="B296" s="9" t="s">
        <v>230</v>
      </c>
      <c r="C296" s="10" t="s">
        <v>887</v>
      </c>
      <c r="D296" s="11" t="s">
        <v>767</v>
      </c>
      <c r="E296" s="4">
        <v>0</v>
      </c>
      <c r="F296" s="4">
        <v>0</v>
      </c>
      <c r="G296" s="11" t="s">
        <v>767</v>
      </c>
    </row>
    <row r="297" spans="1:7" x14ac:dyDescent="0.3">
      <c r="A297" s="20" t="s">
        <v>955</v>
      </c>
      <c r="B297" s="9" t="s">
        <v>230</v>
      </c>
      <c r="C297" s="10" t="s">
        <v>888</v>
      </c>
      <c r="D297" s="11" t="s">
        <v>777</v>
      </c>
      <c r="E297" s="4">
        <v>0</v>
      </c>
      <c r="F297" s="4">
        <v>0</v>
      </c>
      <c r="G297" s="11" t="s">
        <v>777</v>
      </c>
    </row>
    <row r="298" spans="1:7" x14ac:dyDescent="0.3">
      <c r="A298" s="31" t="s">
        <v>954</v>
      </c>
      <c r="B298" s="9" t="s">
        <v>230</v>
      </c>
      <c r="C298" s="10" t="s">
        <v>232</v>
      </c>
      <c r="D298" s="11" t="s">
        <v>773</v>
      </c>
      <c r="E298" s="4">
        <v>0</v>
      </c>
      <c r="F298" s="4">
        <v>0</v>
      </c>
      <c r="G298" s="11" t="s">
        <v>773</v>
      </c>
    </row>
    <row r="299" spans="1:7" x14ac:dyDescent="0.3">
      <c r="A299" s="19" t="s">
        <v>953</v>
      </c>
      <c r="B299" s="9" t="s">
        <v>796</v>
      </c>
      <c r="C299" s="10" t="s">
        <v>889</v>
      </c>
      <c r="D299" s="11" t="s">
        <v>775</v>
      </c>
      <c r="E299" s="4">
        <v>0</v>
      </c>
      <c r="F299" s="4">
        <v>0</v>
      </c>
      <c r="G299" s="11" t="s">
        <v>775</v>
      </c>
    </row>
    <row r="300" spans="1:7" x14ac:dyDescent="0.3">
      <c r="A300" s="21" t="s">
        <v>949</v>
      </c>
      <c r="B300" s="9" t="s">
        <v>797</v>
      </c>
      <c r="C300" s="10" t="s">
        <v>890</v>
      </c>
      <c r="D300" s="11" t="s">
        <v>778</v>
      </c>
      <c r="E300" s="4">
        <v>3000</v>
      </c>
      <c r="F300" s="4">
        <v>0</v>
      </c>
      <c r="G300" s="11" t="s">
        <v>61</v>
      </c>
    </row>
    <row r="301" spans="1:7" x14ac:dyDescent="0.3">
      <c r="A301" s="21" t="s">
        <v>949</v>
      </c>
      <c r="B301" s="9" t="s">
        <v>233</v>
      </c>
      <c r="C301" s="10" t="s">
        <v>494</v>
      </c>
      <c r="D301" s="11" t="s">
        <v>778</v>
      </c>
      <c r="E301" s="4">
        <v>3000</v>
      </c>
      <c r="F301" s="4">
        <v>0</v>
      </c>
      <c r="G301" s="11" t="s">
        <v>61</v>
      </c>
    </row>
    <row r="302" spans="1:7" x14ac:dyDescent="0.3">
      <c r="A302" s="21" t="s">
        <v>949</v>
      </c>
      <c r="B302" s="9" t="s">
        <v>233</v>
      </c>
      <c r="C302" s="10" t="s">
        <v>193</v>
      </c>
      <c r="D302" s="11" t="s">
        <v>778</v>
      </c>
      <c r="E302" s="4">
        <v>3000</v>
      </c>
      <c r="F302" s="4">
        <v>0</v>
      </c>
      <c r="G302" s="11" t="s">
        <v>61</v>
      </c>
    </row>
    <row r="303" spans="1:7" x14ac:dyDescent="0.3">
      <c r="A303" s="21" t="s">
        <v>949</v>
      </c>
      <c r="B303" s="9" t="s">
        <v>233</v>
      </c>
      <c r="C303" s="10" t="s">
        <v>193</v>
      </c>
      <c r="D303" s="11" t="s">
        <v>778</v>
      </c>
      <c r="E303" s="4">
        <v>0</v>
      </c>
      <c r="F303" s="4">
        <v>0</v>
      </c>
      <c r="G303" s="11" t="s">
        <v>61</v>
      </c>
    </row>
    <row r="304" spans="1:7" x14ac:dyDescent="0.3">
      <c r="A304" s="21" t="s">
        <v>949</v>
      </c>
      <c r="B304" s="9" t="s">
        <v>233</v>
      </c>
      <c r="C304" s="10" t="s">
        <v>498</v>
      </c>
      <c r="D304" s="11" t="s">
        <v>778</v>
      </c>
      <c r="E304" s="4">
        <v>0</v>
      </c>
      <c r="F304" s="4">
        <v>0</v>
      </c>
      <c r="G304" s="11" t="s">
        <v>61</v>
      </c>
    </row>
    <row r="305" spans="1:7" x14ac:dyDescent="0.3">
      <c r="A305" s="21" t="s">
        <v>949</v>
      </c>
      <c r="B305" s="9" t="s">
        <v>233</v>
      </c>
      <c r="C305" s="10" t="s">
        <v>500</v>
      </c>
      <c r="D305" s="11" t="s">
        <v>778</v>
      </c>
      <c r="E305" s="4">
        <v>0</v>
      </c>
      <c r="F305" s="4">
        <v>0</v>
      </c>
      <c r="G305" s="11" t="s">
        <v>61</v>
      </c>
    </row>
    <row r="306" spans="1:7" x14ac:dyDescent="0.3">
      <c r="A306" s="21" t="s">
        <v>949</v>
      </c>
      <c r="B306" s="9" t="s">
        <v>233</v>
      </c>
      <c r="C306" s="10" t="s">
        <v>891</v>
      </c>
      <c r="D306" s="11" t="s">
        <v>778</v>
      </c>
      <c r="E306" s="4">
        <v>2500</v>
      </c>
      <c r="F306" s="4">
        <v>0</v>
      </c>
      <c r="G306" s="11" t="s">
        <v>61</v>
      </c>
    </row>
    <row r="307" spans="1:7" x14ac:dyDescent="0.3">
      <c r="A307" s="24" t="s">
        <v>951</v>
      </c>
      <c r="B307" s="9" t="s">
        <v>233</v>
      </c>
      <c r="C307" s="10" t="s">
        <v>892</v>
      </c>
      <c r="D307" s="11" t="s">
        <v>778</v>
      </c>
      <c r="E307" s="4">
        <v>2500</v>
      </c>
      <c r="F307" s="4">
        <v>0</v>
      </c>
      <c r="G307" s="11" t="s">
        <v>88</v>
      </c>
    </row>
    <row r="308" spans="1:7" x14ac:dyDescent="0.3">
      <c r="A308" s="24" t="s">
        <v>951</v>
      </c>
      <c r="B308" s="9" t="s">
        <v>233</v>
      </c>
      <c r="C308" s="10" t="s">
        <v>893</v>
      </c>
      <c r="D308" s="11" t="s">
        <v>778</v>
      </c>
      <c r="E308" s="4">
        <v>0</v>
      </c>
      <c r="F308" s="4">
        <v>0</v>
      </c>
      <c r="G308" s="11" t="s">
        <v>88</v>
      </c>
    </row>
    <row r="309" spans="1:7" x14ac:dyDescent="0.3">
      <c r="A309" s="19" t="s">
        <v>953</v>
      </c>
      <c r="B309" s="9" t="s">
        <v>233</v>
      </c>
      <c r="C309" s="10" t="s">
        <v>235</v>
      </c>
      <c r="D309" s="11" t="s">
        <v>767</v>
      </c>
      <c r="E309" s="4">
        <v>0</v>
      </c>
      <c r="F309" s="4">
        <v>0</v>
      </c>
      <c r="G309" s="11" t="s">
        <v>767</v>
      </c>
    </row>
    <row r="310" spans="1:7" x14ac:dyDescent="0.3">
      <c r="A310" s="19" t="s">
        <v>953</v>
      </c>
      <c r="B310" s="9" t="s">
        <v>233</v>
      </c>
      <c r="C310" s="10" t="s">
        <v>237</v>
      </c>
      <c r="D310" s="11" t="s">
        <v>768</v>
      </c>
      <c r="E310" s="4">
        <v>0</v>
      </c>
      <c r="F310" s="4">
        <v>0</v>
      </c>
      <c r="G310" s="11" t="s">
        <v>768</v>
      </c>
    </row>
    <row r="311" spans="1:7" x14ac:dyDescent="0.3">
      <c r="A311" s="19" t="s">
        <v>953</v>
      </c>
      <c r="B311" s="9" t="s">
        <v>233</v>
      </c>
      <c r="C311" s="10" t="s">
        <v>894</v>
      </c>
      <c r="D311" s="11" t="s">
        <v>768</v>
      </c>
      <c r="E311" s="4">
        <v>0</v>
      </c>
      <c r="F311" s="4">
        <v>0</v>
      </c>
      <c r="G311" s="11" t="s">
        <v>768</v>
      </c>
    </row>
    <row r="312" spans="1:7" x14ac:dyDescent="0.3">
      <c r="A312" s="19" t="s">
        <v>953</v>
      </c>
      <c r="B312" s="9" t="s">
        <v>233</v>
      </c>
      <c r="C312" s="10" t="s">
        <v>895</v>
      </c>
      <c r="D312" s="11" t="s">
        <v>769</v>
      </c>
      <c r="E312" s="4">
        <v>0</v>
      </c>
      <c r="F312" s="4">
        <v>0</v>
      </c>
      <c r="G312" s="11" t="s">
        <v>769</v>
      </c>
    </row>
    <row r="313" spans="1:7" x14ac:dyDescent="0.3">
      <c r="A313" s="21" t="s">
        <v>949</v>
      </c>
      <c r="B313" s="9" t="s">
        <v>238</v>
      </c>
      <c r="C313" s="10" t="s">
        <v>239</v>
      </c>
      <c r="D313" s="11" t="s">
        <v>778</v>
      </c>
      <c r="E313" s="4">
        <v>0</v>
      </c>
      <c r="F313" s="4">
        <v>0</v>
      </c>
      <c r="G313" s="11" t="s">
        <v>61</v>
      </c>
    </row>
    <row r="314" spans="1:7" x14ac:dyDescent="0.3">
      <c r="A314" s="21" t="s">
        <v>949</v>
      </c>
      <c r="B314" s="9" t="s">
        <v>238</v>
      </c>
      <c r="C314" s="10" t="s">
        <v>240</v>
      </c>
      <c r="D314" s="11" t="s">
        <v>778</v>
      </c>
      <c r="E314" s="4">
        <v>0</v>
      </c>
      <c r="F314" s="4">
        <v>0</v>
      </c>
      <c r="G314" s="11" t="s">
        <v>61</v>
      </c>
    </row>
    <row r="315" spans="1:7" x14ac:dyDescent="0.3">
      <c r="A315" s="22" t="s">
        <v>952</v>
      </c>
      <c r="B315" s="9" t="s">
        <v>238</v>
      </c>
      <c r="C315" s="10" t="s">
        <v>896</v>
      </c>
      <c r="D315" s="11" t="s">
        <v>778</v>
      </c>
      <c r="E315" s="4">
        <v>11200.34</v>
      </c>
      <c r="F315" s="4">
        <v>0</v>
      </c>
      <c r="G315" s="11" t="s">
        <v>388</v>
      </c>
    </row>
    <row r="316" spans="1:7" x14ac:dyDescent="0.3">
      <c r="A316" s="21" t="s">
        <v>949</v>
      </c>
      <c r="B316" s="9" t="s">
        <v>238</v>
      </c>
      <c r="C316" s="10" t="s">
        <v>897</v>
      </c>
      <c r="D316" s="11" t="s">
        <v>778</v>
      </c>
      <c r="E316" s="4">
        <v>18104.66</v>
      </c>
      <c r="F316" s="4">
        <v>0</v>
      </c>
      <c r="G316" s="11" t="s">
        <v>61</v>
      </c>
    </row>
    <row r="317" spans="1:7" x14ac:dyDescent="0.3">
      <c r="A317" s="21" t="s">
        <v>949</v>
      </c>
      <c r="B317" s="9" t="s">
        <v>238</v>
      </c>
      <c r="C317" s="10" t="s">
        <v>897</v>
      </c>
      <c r="D317" s="11" t="s">
        <v>778</v>
      </c>
      <c r="E317" s="4">
        <v>0</v>
      </c>
      <c r="F317" s="4">
        <v>0</v>
      </c>
      <c r="G317" s="11" t="s">
        <v>61</v>
      </c>
    </row>
    <row r="318" spans="1:7" x14ac:dyDescent="0.3">
      <c r="A318" s="30" t="s">
        <v>947</v>
      </c>
      <c r="B318" s="9" t="s">
        <v>238</v>
      </c>
      <c r="C318" s="10" t="s">
        <v>898</v>
      </c>
      <c r="D318" s="11" t="s">
        <v>778</v>
      </c>
      <c r="E318" s="4">
        <v>540</v>
      </c>
      <c r="F318" s="4">
        <v>0</v>
      </c>
      <c r="G318" s="11" t="s">
        <v>10</v>
      </c>
    </row>
    <row r="319" spans="1:7" x14ac:dyDescent="0.3">
      <c r="A319" s="30" t="s">
        <v>947</v>
      </c>
      <c r="B319" s="9" t="s">
        <v>238</v>
      </c>
      <c r="C319" s="10" t="s">
        <v>898</v>
      </c>
      <c r="D319" s="11" t="s">
        <v>778</v>
      </c>
      <c r="E319" s="4">
        <v>410.32</v>
      </c>
      <c r="F319" s="4">
        <v>0</v>
      </c>
      <c r="G319" s="11" t="s">
        <v>10</v>
      </c>
    </row>
    <row r="320" spans="1:7" x14ac:dyDescent="0.3">
      <c r="A320" s="30" t="s">
        <v>947</v>
      </c>
      <c r="B320" s="9" t="s">
        <v>238</v>
      </c>
      <c r="C320" s="10" t="s">
        <v>899</v>
      </c>
      <c r="D320" s="11" t="s">
        <v>778</v>
      </c>
      <c r="E320" s="4">
        <v>280</v>
      </c>
      <c r="F320" s="4">
        <v>0</v>
      </c>
      <c r="G320" s="11" t="s">
        <v>10</v>
      </c>
    </row>
    <row r="321" spans="1:7" x14ac:dyDescent="0.3">
      <c r="A321" s="21" t="s">
        <v>949</v>
      </c>
      <c r="B321" s="9" t="s">
        <v>238</v>
      </c>
      <c r="C321" s="10" t="s">
        <v>900</v>
      </c>
      <c r="D321" s="11" t="s">
        <v>778</v>
      </c>
      <c r="E321" s="4">
        <v>2038.13</v>
      </c>
      <c r="F321" s="4">
        <v>0</v>
      </c>
      <c r="G321" s="11" t="s">
        <v>61</v>
      </c>
    </row>
    <row r="322" spans="1:7" x14ac:dyDescent="0.3">
      <c r="A322" s="25" t="s">
        <v>948</v>
      </c>
      <c r="B322" s="9" t="s">
        <v>238</v>
      </c>
      <c r="C322" s="10" t="s">
        <v>901</v>
      </c>
      <c r="D322" s="11" t="s">
        <v>778</v>
      </c>
      <c r="E322" s="4">
        <v>5000</v>
      </c>
      <c r="F322" s="4">
        <v>0</v>
      </c>
      <c r="G322" s="11" t="s">
        <v>57</v>
      </c>
    </row>
    <row r="323" spans="1:7" x14ac:dyDescent="0.3">
      <c r="A323" s="32" t="s">
        <v>950</v>
      </c>
      <c r="B323" s="9" t="s">
        <v>798</v>
      </c>
      <c r="C323" s="10" t="s">
        <v>902</v>
      </c>
      <c r="D323" s="11" t="s">
        <v>778</v>
      </c>
      <c r="E323" s="4">
        <v>0</v>
      </c>
      <c r="F323" s="4">
        <v>0</v>
      </c>
      <c r="G323" s="11" t="s">
        <v>64</v>
      </c>
    </row>
    <row r="324" spans="1:7" x14ac:dyDescent="0.3">
      <c r="A324" s="32" t="s">
        <v>950</v>
      </c>
      <c r="B324" s="9" t="s">
        <v>798</v>
      </c>
      <c r="C324" s="10" t="s">
        <v>902</v>
      </c>
      <c r="D324" s="11" t="s">
        <v>778</v>
      </c>
      <c r="E324" s="4">
        <v>0</v>
      </c>
      <c r="F324" s="4">
        <v>40000</v>
      </c>
      <c r="G324" s="11" t="s">
        <v>64</v>
      </c>
    </row>
    <row r="325" spans="1:7" x14ac:dyDescent="0.3">
      <c r="A325" s="22" t="s">
        <v>952</v>
      </c>
      <c r="B325" s="9" t="s">
        <v>798</v>
      </c>
      <c r="C325" s="10" t="s">
        <v>423</v>
      </c>
      <c r="D325" s="11" t="s">
        <v>778</v>
      </c>
      <c r="E325" s="4">
        <v>0</v>
      </c>
      <c r="F325" s="4">
        <v>0</v>
      </c>
      <c r="G325" s="11" t="s">
        <v>388</v>
      </c>
    </row>
    <row r="326" spans="1:7" x14ac:dyDescent="0.3">
      <c r="A326" s="32" t="s">
        <v>950</v>
      </c>
      <c r="B326" s="9" t="s">
        <v>798</v>
      </c>
      <c r="C326" s="10" t="s">
        <v>242</v>
      </c>
      <c r="D326" s="11" t="s">
        <v>778</v>
      </c>
      <c r="E326" s="4">
        <v>0</v>
      </c>
      <c r="F326" s="4">
        <v>40000</v>
      </c>
      <c r="G326" s="11" t="s">
        <v>64</v>
      </c>
    </row>
    <row r="327" spans="1:7" x14ac:dyDescent="0.3">
      <c r="A327" s="32" t="s">
        <v>950</v>
      </c>
      <c r="B327" s="9" t="s">
        <v>798</v>
      </c>
      <c r="C327" s="10" t="s">
        <v>243</v>
      </c>
      <c r="D327" s="11" t="s">
        <v>778</v>
      </c>
      <c r="E327" s="4">
        <v>0</v>
      </c>
      <c r="F327" s="4">
        <v>0</v>
      </c>
      <c r="G327" s="11" t="s">
        <v>64</v>
      </c>
    </row>
    <row r="328" spans="1:7" x14ac:dyDescent="0.3">
      <c r="A328" s="32" t="s">
        <v>950</v>
      </c>
      <c r="B328" s="9" t="s">
        <v>798</v>
      </c>
      <c r="C328" s="10" t="s">
        <v>243</v>
      </c>
      <c r="D328" s="11" t="s">
        <v>778</v>
      </c>
      <c r="E328" s="4">
        <v>0</v>
      </c>
      <c r="F328" s="4">
        <v>25000</v>
      </c>
      <c r="G328" s="11" t="s">
        <v>64</v>
      </c>
    </row>
    <row r="329" spans="1:7" x14ac:dyDescent="0.3">
      <c r="A329" s="32" t="s">
        <v>950</v>
      </c>
      <c r="B329" s="9" t="s">
        <v>798</v>
      </c>
      <c r="C329" s="10" t="s">
        <v>244</v>
      </c>
      <c r="D329" s="11" t="s">
        <v>778</v>
      </c>
      <c r="E329" s="4">
        <v>0</v>
      </c>
      <c r="F329" s="4">
        <v>25000</v>
      </c>
      <c r="G329" s="11" t="s">
        <v>64</v>
      </c>
    </row>
    <row r="330" spans="1:7" x14ac:dyDescent="0.3">
      <c r="A330" s="19" t="s">
        <v>953</v>
      </c>
      <c r="B330" s="9" t="s">
        <v>245</v>
      </c>
      <c r="C330" s="10" t="s">
        <v>247</v>
      </c>
      <c r="D330" s="11" t="s">
        <v>775</v>
      </c>
      <c r="E330" s="4">
        <v>0</v>
      </c>
      <c r="F330" s="4">
        <v>0</v>
      </c>
      <c r="G330" s="11" t="s">
        <v>775</v>
      </c>
    </row>
    <row r="331" spans="1:7" x14ac:dyDescent="0.3">
      <c r="A331" s="20" t="s">
        <v>955</v>
      </c>
      <c r="B331" s="9" t="s">
        <v>505</v>
      </c>
      <c r="C331" s="10" t="s">
        <v>506</v>
      </c>
      <c r="D331" s="11" t="s">
        <v>771</v>
      </c>
      <c r="E331" s="4">
        <v>22340</v>
      </c>
      <c r="F331" s="4">
        <v>0</v>
      </c>
      <c r="G331" s="11" t="s">
        <v>771</v>
      </c>
    </row>
    <row r="332" spans="1:7" x14ac:dyDescent="0.3">
      <c r="A332" s="20" t="s">
        <v>955</v>
      </c>
      <c r="B332" s="9" t="s">
        <v>505</v>
      </c>
      <c r="C332" s="10" t="s">
        <v>903</v>
      </c>
      <c r="D332" s="11" t="s">
        <v>771</v>
      </c>
      <c r="E332" s="4">
        <v>0</v>
      </c>
      <c r="F332" s="4">
        <v>0</v>
      </c>
      <c r="G332" s="11" t="s">
        <v>771</v>
      </c>
    </row>
    <row r="333" spans="1:7" x14ac:dyDescent="0.3">
      <c r="A333" s="30" t="s">
        <v>947</v>
      </c>
      <c r="B333" s="9" t="s">
        <v>248</v>
      </c>
      <c r="C333" s="10" t="s">
        <v>249</v>
      </c>
      <c r="D333" s="11" t="s">
        <v>778</v>
      </c>
      <c r="E333" s="4">
        <v>0</v>
      </c>
      <c r="F333" s="4">
        <v>0</v>
      </c>
      <c r="G333" s="11" t="s">
        <v>10</v>
      </c>
    </row>
    <row r="334" spans="1:7" x14ac:dyDescent="0.3">
      <c r="A334" s="22" t="s">
        <v>952</v>
      </c>
      <c r="B334" s="9" t="s">
        <v>248</v>
      </c>
      <c r="C334" s="10" t="s">
        <v>251</v>
      </c>
      <c r="D334" s="11" t="s">
        <v>778</v>
      </c>
      <c r="E334" s="4">
        <v>0</v>
      </c>
      <c r="F334" s="4">
        <v>0</v>
      </c>
      <c r="G334" s="11" t="s">
        <v>388</v>
      </c>
    </row>
    <row r="335" spans="1:7" x14ac:dyDescent="0.3">
      <c r="A335" s="22" t="s">
        <v>952</v>
      </c>
      <c r="B335" s="9" t="s">
        <v>248</v>
      </c>
      <c r="C335" s="10" t="s">
        <v>509</v>
      </c>
      <c r="D335" s="11" t="s">
        <v>778</v>
      </c>
      <c r="E335" s="4">
        <v>0</v>
      </c>
      <c r="F335" s="4">
        <v>0</v>
      </c>
      <c r="G335" s="11" t="s">
        <v>388</v>
      </c>
    </row>
    <row r="336" spans="1:7" x14ac:dyDescent="0.3">
      <c r="A336" s="22" t="s">
        <v>952</v>
      </c>
      <c r="B336" s="9" t="s">
        <v>248</v>
      </c>
      <c r="C336" s="10" t="s">
        <v>904</v>
      </c>
      <c r="D336" s="11" t="s">
        <v>778</v>
      </c>
      <c r="E336" s="4">
        <v>0</v>
      </c>
      <c r="F336" s="4">
        <v>0</v>
      </c>
      <c r="G336" s="11" t="s">
        <v>388</v>
      </c>
    </row>
    <row r="337" spans="1:7" x14ac:dyDescent="0.3">
      <c r="A337" s="24" t="s">
        <v>951</v>
      </c>
      <c r="B337" s="9" t="s">
        <v>248</v>
      </c>
      <c r="C337" s="10" t="s">
        <v>511</v>
      </c>
      <c r="D337" s="11" t="s">
        <v>778</v>
      </c>
      <c r="E337" s="4">
        <v>0</v>
      </c>
      <c r="F337" s="4">
        <v>0</v>
      </c>
      <c r="G337" s="11" t="s">
        <v>88</v>
      </c>
    </row>
    <row r="338" spans="1:7" x14ac:dyDescent="0.3">
      <c r="A338" s="24" t="s">
        <v>951</v>
      </c>
      <c r="B338" s="9" t="s">
        <v>248</v>
      </c>
      <c r="C338" s="10" t="s">
        <v>905</v>
      </c>
      <c r="D338" s="11" t="s">
        <v>778</v>
      </c>
      <c r="E338" s="4">
        <v>4294.91</v>
      </c>
      <c r="F338" s="4">
        <v>0</v>
      </c>
      <c r="G338" s="11" t="s">
        <v>88</v>
      </c>
    </row>
    <row r="339" spans="1:7" x14ac:dyDescent="0.3">
      <c r="A339" s="22" t="s">
        <v>952</v>
      </c>
      <c r="B339" s="9" t="s">
        <v>248</v>
      </c>
      <c r="C339" s="10" t="s">
        <v>513</v>
      </c>
      <c r="D339" s="11" t="s">
        <v>778</v>
      </c>
      <c r="E339" s="4">
        <v>23919.05</v>
      </c>
      <c r="F339" s="4">
        <v>0</v>
      </c>
      <c r="G339" s="11" t="s">
        <v>388</v>
      </c>
    </row>
    <row r="340" spans="1:7" x14ac:dyDescent="0.3">
      <c r="A340" s="22" t="s">
        <v>952</v>
      </c>
      <c r="B340" s="9" t="s">
        <v>248</v>
      </c>
      <c r="C340" s="10" t="s">
        <v>906</v>
      </c>
      <c r="D340" s="11" t="s">
        <v>778</v>
      </c>
      <c r="E340" s="4">
        <v>0</v>
      </c>
      <c r="F340" s="4">
        <v>0</v>
      </c>
      <c r="G340" s="11" t="s">
        <v>388</v>
      </c>
    </row>
    <row r="341" spans="1:7" x14ac:dyDescent="0.3">
      <c r="A341" s="19" t="s">
        <v>953</v>
      </c>
      <c r="B341" s="9" t="s">
        <v>248</v>
      </c>
      <c r="C341" s="10" t="s">
        <v>907</v>
      </c>
      <c r="D341" s="11" t="s">
        <v>767</v>
      </c>
      <c r="E341" s="4">
        <v>0</v>
      </c>
      <c r="F341" s="4">
        <v>0</v>
      </c>
      <c r="G341" s="11" t="s">
        <v>767</v>
      </c>
    </row>
    <row r="342" spans="1:7" x14ac:dyDescent="0.3">
      <c r="A342" s="19" t="s">
        <v>953</v>
      </c>
      <c r="B342" s="9" t="s">
        <v>248</v>
      </c>
      <c r="C342" s="10" t="s">
        <v>253</v>
      </c>
      <c r="D342" s="11" t="s">
        <v>768</v>
      </c>
      <c r="E342" s="4">
        <v>0</v>
      </c>
      <c r="F342" s="4">
        <v>0</v>
      </c>
      <c r="G342" s="11" t="s">
        <v>768</v>
      </c>
    </row>
    <row r="343" spans="1:7" x14ac:dyDescent="0.3">
      <c r="A343" s="19" t="s">
        <v>953</v>
      </c>
      <c r="B343" s="9" t="s">
        <v>248</v>
      </c>
      <c r="C343" s="10" t="s">
        <v>515</v>
      </c>
      <c r="D343" s="11" t="s">
        <v>768</v>
      </c>
      <c r="E343" s="4">
        <v>15010.62</v>
      </c>
      <c r="F343" s="4">
        <v>0</v>
      </c>
      <c r="G343" s="11" t="s">
        <v>768</v>
      </c>
    </row>
    <row r="344" spans="1:7" x14ac:dyDescent="0.3">
      <c r="A344" s="19" t="s">
        <v>953</v>
      </c>
      <c r="B344" s="9" t="s">
        <v>248</v>
      </c>
      <c r="C344" s="10" t="s">
        <v>517</v>
      </c>
      <c r="D344" s="11" t="s">
        <v>768</v>
      </c>
      <c r="E344" s="4">
        <v>45641.49</v>
      </c>
      <c r="F344" s="4">
        <v>0</v>
      </c>
      <c r="G344" s="11" t="s">
        <v>768</v>
      </c>
    </row>
    <row r="345" spans="1:7" x14ac:dyDescent="0.3">
      <c r="A345" s="20" t="s">
        <v>955</v>
      </c>
      <c r="B345" s="9" t="s">
        <v>248</v>
      </c>
      <c r="C345" s="10" t="s">
        <v>255</v>
      </c>
      <c r="D345" s="11" t="s">
        <v>776</v>
      </c>
      <c r="E345" s="4">
        <v>12886.55</v>
      </c>
      <c r="F345" s="4">
        <v>0</v>
      </c>
      <c r="G345" s="11" t="s">
        <v>776</v>
      </c>
    </row>
    <row r="346" spans="1:7" x14ac:dyDescent="0.3">
      <c r="A346" s="20" t="s">
        <v>955</v>
      </c>
      <c r="B346" s="9" t="s">
        <v>248</v>
      </c>
      <c r="C346" s="10" t="s">
        <v>908</v>
      </c>
      <c r="D346" s="11" t="s">
        <v>771</v>
      </c>
      <c r="E346" s="4">
        <v>0</v>
      </c>
      <c r="F346" s="4">
        <v>0</v>
      </c>
      <c r="G346" s="11" t="s">
        <v>771</v>
      </c>
    </row>
    <row r="347" spans="1:7" x14ac:dyDescent="0.3">
      <c r="A347" s="31" t="s">
        <v>954</v>
      </c>
      <c r="B347" s="9" t="s">
        <v>248</v>
      </c>
      <c r="C347" s="10" t="s">
        <v>909</v>
      </c>
      <c r="D347" s="11" t="s">
        <v>773</v>
      </c>
      <c r="E347" s="4">
        <v>0</v>
      </c>
      <c r="F347" s="4">
        <v>0</v>
      </c>
      <c r="G347" s="11" t="s">
        <v>773</v>
      </c>
    </row>
    <row r="348" spans="1:7" x14ac:dyDescent="0.3">
      <c r="A348" s="24" t="s">
        <v>951</v>
      </c>
      <c r="B348" s="27" t="s">
        <v>799</v>
      </c>
      <c r="C348" s="10" t="s">
        <v>257</v>
      </c>
      <c r="D348" s="11" t="s">
        <v>778</v>
      </c>
      <c r="E348" s="4">
        <v>0</v>
      </c>
      <c r="F348" s="4">
        <v>0</v>
      </c>
      <c r="G348" s="11" t="s">
        <v>778</v>
      </c>
    </row>
    <row r="349" spans="1:7" x14ac:dyDescent="0.3">
      <c r="A349" s="19" t="s">
        <v>953</v>
      </c>
      <c r="B349" s="9" t="s">
        <v>800</v>
      </c>
      <c r="C349" s="10" t="s">
        <v>259</v>
      </c>
      <c r="D349" s="11" t="s">
        <v>779</v>
      </c>
      <c r="E349" s="4">
        <v>0</v>
      </c>
      <c r="F349" s="4">
        <v>0</v>
      </c>
      <c r="G349" s="11" t="s">
        <v>779</v>
      </c>
    </row>
    <row r="350" spans="1:7" x14ac:dyDescent="0.3">
      <c r="A350" s="19" t="s">
        <v>953</v>
      </c>
      <c r="B350" s="9" t="s">
        <v>260</v>
      </c>
      <c r="C350" s="10" t="s">
        <v>263</v>
      </c>
      <c r="D350" s="11" t="s">
        <v>780</v>
      </c>
      <c r="E350" s="4">
        <v>0</v>
      </c>
      <c r="F350" s="4">
        <v>0</v>
      </c>
      <c r="G350" s="11" t="s">
        <v>780</v>
      </c>
    </row>
    <row r="351" spans="1:7" x14ac:dyDescent="0.3">
      <c r="A351" s="32" t="s">
        <v>950</v>
      </c>
      <c r="B351" s="9" t="s">
        <v>260</v>
      </c>
      <c r="C351" s="10" t="s">
        <v>261</v>
      </c>
      <c r="D351" s="11" t="s">
        <v>778</v>
      </c>
      <c r="E351" s="4">
        <v>0</v>
      </c>
      <c r="F351" s="4">
        <v>0</v>
      </c>
      <c r="G351" s="11" t="s">
        <v>64</v>
      </c>
    </row>
    <row r="352" spans="1:7" x14ac:dyDescent="0.3">
      <c r="A352" s="32" t="s">
        <v>950</v>
      </c>
      <c r="B352" s="9" t="s">
        <v>260</v>
      </c>
      <c r="C352" s="10" t="s">
        <v>261</v>
      </c>
      <c r="D352" s="11" t="s">
        <v>778</v>
      </c>
      <c r="E352" s="4">
        <v>0</v>
      </c>
      <c r="F352" s="4">
        <v>2000</v>
      </c>
      <c r="G352" s="11" t="s">
        <v>64</v>
      </c>
    </row>
    <row r="353" spans="1:7" x14ac:dyDescent="0.3">
      <c r="A353" s="19" t="s">
        <v>953</v>
      </c>
      <c r="B353" s="9" t="s">
        <v>260</v>
      </c>
      <c r="C353" s="10" t="s">
        <v>520</v>
      </c>
      <c r="D353" s="11" t="s">
        <v>767</v>
      </c>
      <c r="E353" s="4">
        <v>0</v>
      </c>
      <c r="F353" s="4">
        <v>0</v>
      </c>
      <c r="G353" s="11" t="s">
        <v>767</v>
      </c>
    </row>
    <row r="354" spans="1:7" x14ac:dyDescent="0.3">
      <c r="A354" s="19" t="s">
        <v>953</v>
      </c>
      <c r="B354" s="9" t="s">
        <v>260</v>
      </c>
      <c r="C354" s="10" t="s">
        <v>910</v>
      </c>
      <c r="D354" s="11" t="s">
        <v>769</v>
      </c>
      <c r="E354" s="4">
        <v>23063.66</v>
      </c>
      <c r="F354" s="4">
        <v>0</v>
      </c>
      <c r="G354" s="11" t="s">
        <v>769</v>
      </c>
    </row>
    <row r="355" spans="1:7" x14ac:dyDescent="0.3">
      <c r="A355" s="32" t="s">
        <v>950</v>
      </c>
      <c r="B355" s="9" t="s">
        <v>264</v>
      </c>
      <c r="C355" s="10" t="s">
        <v>911</v>
      </c>
      <c r="D355" s="11" t="s">
        <v>778</v>
      </c>
      <c r="E355" s="4">
        <v>2200</v>
      </c>
      <c r="F355" s="4">
        <v>0</v>
      </c>
      <c r="G355" s="11" t="s">
        <v>64</v>
      </c>
    </row>
    <row r="356" spans="1:7" x14ac:dyDescent="0.3">
      <c r="A356" s="20" t="s">
        <v>955</v>
      </c>
      <c r="B356" s="9" t="s">
        <v>264</v>
      </c>
      <c r="C356" s="10" t="s">
        <v>522</v>
      </c>
      <c r="D356" s="11" t="s">
        <v>771</v>
      </c>
      <c r="E356" s="4">
        <v>0</v>
      </c>
      <c r="F356" s="4">
        <v>0</v>
      </c>
      <c r="G356" s="11" t="s">
        <v>771</v>
      </c>
    </row>
    <row r="357" spans="1:7" x14ac:dyDescent="0.3">
      <c r="A357" s="22" t="s">
        <v>952</v>
      </c>
      <c r="B357" s="9" t="s">
        <v>265</v>
      </c>
      <c r="C357" s="10" t="s">
        <v>912</v>
      </c>
      <c r="D357" s="11" t="s">
        <v>778</v>
      </c>
      <c r="E357" s="4">
        <v>0</v>
      </c>
      <c r="F357" s="4">
        <v>0</v>
      </c>
      <c r="G357" s="11" t="s">
        <v>388</v>
      </c>
    </row>
    <row r="358" spans="1:7" x14ac:dyDescent="0.3">
      <c r="A358" s="22" t="s">
        <v>952</v>
      </c>
      <c r="B358" s="9" t="s">
        <v>265</v>
      </c>
      <c r="C358" s="10" t="s">
        <v>267</v>
      </c>
      <c r="D358" s="11" t="s">
        <v>778</v>
      </c>
      <c r="E358" s="4">
        <v>0</v>
      </c>
      <c r="F358" s="4">
        <v>0</v>
      </c>
      <c r="G358" s="11" t="s">
        <v>388</v>
      </c>
    </row>
    <row r="359" spans="1:7" x14ac:dyDescent="0.3">
      <c r="A359" s="22" t="s">
        <v>952</v>
      </c>
      <c r="B359" s="9" t="s">
        <v>265</v>
      </c>
      <c r="C359" s="10" t="s">
        <v>267</v>
      </c>
      <c r="D359" s="11" t="s">
        <v>778</v>
      </c>
      <c r="E359" s="4">
        <v>13200</v>
      </c>
      <c r="F359" s="4">
        <v>0</v>
      </c>
      <c r="G359" s="11" t="s">
        <v>388</v>
      </c>
    </row>
    <row r="360" spans="1:7" x14ac:dyDescent="0.3">
      <c r="A360" s="22" t="s">
        <v>952</v>
      </c>
      <c r="B360" s="9" t="s">
        <v>265</v>
      </c>
      <c r="C360" s="10" t="s">
        <v>110</v>
      </c>
      <c r="D360" s="11" t="s">
        <v>778</v>
      </c>
      <c r="E360" s="4">
        <v>0</v>
      </c>
      <c r="F360" s="4">
        <v>0</v>
      </c>
      <c r="G360" s="11" t="s">
        <v>388</v>
      </c>
    </row>
    <row r="361" spans="1:7" x14ac:dyDescent="0.3">
      <c r="A361" s="24" t="s">
        <v>951</v>
      </c>
      <c r="B361" s="9" t="s">
        <v>265</v>
      </c>
      <c r="C361" s="10" t="s">
        <v>133</v>
      </c>
      <c r="D361" s="11" t="s">
        <v>778</v>
      </c>
      <c r="E361" s="4">
        <v>10000</v>
      </c>
      <c r="F361" s="4">
        <v>0</v>
      </c>
      <c r="G361" s="11" t="s">
        <v>88</v>
      </c>
    </row>
    <row r="362" spans="1:7" x14ac:dyDescent="0.3">
      <c r="A362" s="21" t="s">
        <v>949</v>
      </c>
      <c r="B362" s="9" t="s">
        <v>265</v>
      </c>
      <c r="C362" s="10" t="s">
        <v>111</v>
      </c>
      <c r="D362" s="11" t="s">
        <v>778</v>
      </c>
      <c r="E362" s="4">
        <v>0</v>
      </c>
      <c r="F362" s="4">
        <v>0</v>
      </c>
      <c r="G362" s="11" t="s">
        <v>61</v>
      </c>
    </row>
    <row r="363" spans="1:7" x14ac:dyDescent="0.3">
      <c r="A363" s="21" t="s">
        <v>949</v>
      </c>
      <c r="B363" s="9" t="s">
        <v>265</v>
      </c>
      <c r="C363" s="10" t="s">
        <v>111</v>
      </c>
      <c r="D363" s="11" t="s">
        <v>778</v>
      </c>
      <c r="E363" s="4">
        <v>15000</v>
      </c>
      <c r="F363" s="4">
        <v>0</v>
      </c>
      <c r="G363" s="11" t="s">
        <v>61</v>
      </c>
    </row>
    <row r="364" spans="1:7" x14ac:dyDescent="0.3">
      <c r="A364" s="21" t="s">
        <v>949</v>
      </c>
      <c r="B364" s="9" t="s">
        <v>265</v>
      </c>
      <c r="C364" s="10" t="s">
        <v>111</v>
      </c>
      <c r="D364" s="11" t="s">
        <v>778</v>
      </c>
      <c r="E364" s="4">
        <v>0</v>
      </c>
      <c r="F364" s="4">
        <v>0</v>
      </c>
      <c r="G364" s="11" t="s">
        <v>61</v>
      </c>
    </row>
    <row r="365" spans="1:7" x14ac:dyDescent="0.3">
      <c r="A365" s="22" t="s">
        <v>952</v>
      </c>
      <c r="B365" s="9" t="s">
        <v>265</v>
      </c>
      <c r="C365" s="10" t="s">
        <v>270</v>
      </c>
      <c r="D365" s="11" t="s">
        <v>778</v>
      </c>
      <c r="E365" s="4">
        <v>0</v>
      </c>
      <c r="F365" s="4">
        <v>0</v>
      </c>
      <c r="G365" s="11" t="s">
        <v>388</v>
      </c>
    </row>
    <row r="366" spans="1:7" x14ac:dyDescent="0.3">
      <c r="A366" s="22" t="s">
        <v>952</v>
      </c>
      <c r="B366" s="9" t="s">
        <v>265</v>
      </c>
      <c r="C366" s="10" t="s">
        <v>270</v>
      </c>
      <c r="D366" s="11" t="s">
        <v>778</v>
      </c>
      <c r="E366" s="4">
        <v>15000</v>
      </c>
      <c r="F366" s="4">
        <v>0</v>
      </c>
      <c r="G366" s="11" t="s">
        <v>388</v>
      </c>
    </row>
    <row r="367" spans="1:7" x14ac:dyDescent="0.3">
      <c r="A367" s="24" t="s">
        <v>951</v>
      </c>
      <c r="B367" s="9" t="s">
        <v>265</v>
      </c>
      <c r="C367" s="10" t="s">
        <v>528</v>
      </c>
      <c r="D367" s="11" t="s">
        <v>778</v>
      </c>
      <c r="E367" s="4">
        <v>10000</v>
      </c>
      <c r="F367" s="4">
        <v>0</v>
      </c>
      <c r="G367" s="11" t="s">
        <v>88</v>
      </c>
    </row>
    <row r="368" spans="1:7" x14ac:dyDescent="0.3">
      <c r="A368" s="22" t="s">
        <v>952</v>
      </c>
      <c r="B368" s="9" t="s">
        <v>265</v>
      </c>
      <c r="C368" s="10" t="s">
        <v>530</v>
      </c>
      <c r="D368" s="11" t="s">
        <v>778</v>
      </c>
      <c r="E368" s="4">
        <v>7615.78</v>
      </c>
      <c r="F368" s="4">
        <v>0</v>
      </c>
      <c r="G368" s="11" t="s">
        <v>388</v>
      </c>
    </row>
    <row r="369" spans="1:7" x14ac:dyDescent="0.3">
      <c r="A369" s="22" t="s">
        <v>952</v>
      </c>
      <c r="B369" s="9" t="s">
        <v>265</v>
      </c>
      <c r="C369" s="10" t="s">
        <v>913</v>
      </c>
      <c r="D369" s="11" t="s">
        <v>778</v>
      </c>
      <c r="E369" s="4">
        <v>0</v>
      </c>
      <c r="F369" s="4">
        <v>0</v>
      </c>
      <c r="G369" s="11" t="s">
        <v>388</v>
      </c>
    </row>
    <row r="370" spans="1:7" x14ac:dyDescent="0.3">
      <c r="A370" s="31" t="s">
        <v>954</v>
      </c>
      <c r="B370" s="9" t="s">
        <v>801</v>
      </c>
      <c r="C370" s="10" t="s">
        <v>914</v>
      </c>
      <c r="D370" s="11" t="s">
        <v>772</v>
      </c>
      <c r="E370" s="4">
        <v>0</v>
      </c>
      <c r="F370" s="4">
        <v>0</v>
      </c>
      <c r="G370" s="11" t="s">
        <v>772</v>
      </c>
    </row>
    <row r="371" spans="1:7" x14ac:dyDescent="0.3">
      <c r="A371" s="31" t="s">
        <v>954</v>
      </c>
      <c r="B371" s="9" t="s">
        <v>272</v>
      </c>
      <c r="C371" s="10" t="s">
        <v>274</v>
      </c>
      <c r="D371" s="11" t="s">
        <v>772</v>
      </c>
      <c r="E371" s="4">
        <v>0</v>
      </c>
      <c r="F371" s="4">
        <v>0</v>
      </c>
      <c r="G371" s="11" t="s">
        <v>772</v>
      </c>
    </row>
    <row r="372" spans="1:7" x14ac:dyDescent="0.3">
      <c r="A372" s="31" t="s">
        <v>954</v>
      </c>
      <c r="B372" s="9" t="s">
        <v>272</v>
      </c>
      <c r="C372" s="10" t="s">
        <v>274</v>
      </c>
      <c r="D372" s="11" t="s">
        <v>772</v>
      </c>
      <c r="E372" s="4">
        <v>0</v>
      </c>
      <c r="F372" s="4">
        <v>0</v>
      </c>
      <c r="G372" s="11" t="s">
        <v>772</v>
      </c>
    </row>
    <row r="373" spans="1:7" x14ac:dyDescent="0.3">
      <c r="A373" s="31" t="s">
        <v>954</v>
      </c>
      <c r="B373" s="9" t="s">
        <v>272</v>
      </c>
      <c r="C373" s="10" t="s">
        <v>532</v>
      </c>
      <c r="D373" s="11" t="s">
        <v>773</v>
      </c>
      <c r="E373" s="4">
        <v>12692.81</v>
      </c>
      <c r="F373" s="4">
        <v>0</v>
      </c>
      <c r="G373" s="11" t="s">
        <v>773</v>
      </c>
    </row>
    <row r="374" spans="1:7" x14ac:dyDescent="0.3">
      <c r="A374" s="24" t="s">
        <v>951</v>
      </c>
      <c r="B374" s="9" t="s">
        <v>534</v>
      </c>
      <c r="C374" s="10" t="s">
        <v>915</v>
      </c>
      <c r="D374" s="11" t="s">
        <v>778</v>
      </c>
      <c r="E374" s="4">
        <v>0</v>
      </c>
      <c r="F374" s="4">
        <v>0</v>
      </c>
      <c r="G374" s="11" t="s">
        <v>88</v>
      </c>
    </row>
    <row r="375" spans="1:7" x14ac:dyDescent="0.3">
      <c r="A375" s="20" t="s">
        <v>955</v>
      </c>
      <c r="B375" s="9" t="s">
        <v>534</v>
      </c>
      <c r="C375" s="10" t="s">
        <v>536</v>
      </c>
      <c r="D375" s="11" t="s">
        <v>771</v>
      </c>
      <c r="E375" s="4">
        <v>0</v>
      </c>
      <c r="F375" s="4">
        <v>0</v>
      </c>
      <c r="G375" s="11" t="s">
        <v>771</v>
      </c>
    </row>
    <row r="376" spans="1:7" x14ac:dyDescent="0.3">
      <c r="A376" s="20" t="s">
        <v>955</v>
      </c>
      <c r="B376" s="9" t="s">
        <v>534</v>
      </c>
      <c r="C376" s="10" t="s">
        <v>916</v>
      </c>
      <c r="D376" s="11" t="s">
        <v>771</v>
      </c>
      <c r="E376" s="4">
        <v>44352.85</v>
      </c>
      <c r="F376" s="4">
        <v>0</v>
      </c>
      <c r="G376" s="11" t="s">
        <v>771</v>
      </c>
    </row>
    <row r="377" spans="1:7" x14ac:dyDescent="0.3">
      <c r="A377" s="24" t="s">
        <v>951</v>
      </c>
      <c r="B377" s="9" t="s">
        <v>802</v>
      </c>
      <c r="C377" s="10" t="s">
        <v>277</v>
      </c>
      <c r="D377" s="11" t="s">
        <v>778</v>
      </c>
      <c r="E377" s="4">
        <v>0</v>
      </c>
      <c r="F377" s="4">
        <v>0</v>
      </c>
      <c r="G377" s="11" t="s">
        <v>88</v>
      </c>
    </row>
    <row r="378" spans="1:7" x14ac:dyDescent="0.3">
      <c r="A378" s="24" t="s">
        <v>951</v>
      </c>
      <c r="B378" s="9" t="s">
        <v>802</v>
      </c>
      <c r="C378" s="10" t="s">
        <v>275</v>
      </c>
      <c r="D378" s="11" t="s">
        <v>778</v>
      </c>
      <c r="E378" s="4">
        <v>0</v>
      </c>
      <c r="F378" s="4">
        <v>0</v>
      </c>
      <c r="G378" s="11" t="s">
        <v>88</v>
      </c>
    </row>
    <row r="379" spans="1:7" x14ac:dyDescent="0.3">
      <c r="A379" s="24" t="s">
        <v>951</v>
      </c>
      <c r="B379" s="9" t="s">
        <v>802</v>
      </c>
      <c r="C379" s="10" t="s">
        <v>275</v>
      </c>
      <c r="D379" s="11" t="s">
        <v>778</v>
      </c>
      <c r="E379" s="4">
        <v>4050</v>
      </c>
      <c r="F379" s="4">
        <v>0</v>
      </c>
      <c r="G379" s="11" t="s">
        <v>88</v>
      </c>
    </row>
    <row r="380" spans="1:7" x14ac:dyDescent="0.3">
      <c r="A380" s="24" t="s">
        <v>951</v>
      </c>
      <c r="B380" s="9" t="s">
        <v>802</v>
      </c>
      <c r="C380" s="10" t="s">
        <v>279</v>
      </c>
      <c r="D380" s="11" t="s">
        <v>778</v>
      </c>
      <c r="E380" s="4">
        <v>0</v>
      </c>
      <c r="F380" s="4">
        <v>0</v>
      </c>
      <c r="G380" s="11" t="s">
        <v>88</v>
      </c>
    </row>
    <row r="381" spans="1:7" x14ac:dyDescent="0.3">
      <c r="A381" s="24" t="s">
        <v>951</v>
      </c>
      <c r="B381" s="9" t="s">
        <v>802</v>
      </c>
      <c r="C381" s="10" t="s">
        <v>279</v>
      </c>
      <c r="D381" s="11" t="s">
        <v>778</v>
      </c>
      <c r="E381" s="4">
        <v>100000</v>
      </c>
      <c r="F381" s="4">
        <v>0</v>
      </c>
      <c r="G381" s="11" t="s">
        <v>88</v>
      </c>
    </row>
    <row r="382" spans="1:7" x14ac:dyDescent="0.3">
      <c r="A382" s="21" t="s">
        <v>949</v>
      </c>
      <c r="B382" s="9" t="s">
        <v>802</v>
      </c>
      <c r="C382" s="10" t="s">
        <v>280</v>
      </c>
      <c r="D382" s="11" t="s">
        <v>778</v>
      </c>
      <c r="E382" s="4">
        <v>0</v>
      </c>
      <c r="F382" s="4">
        <v>0</v>
      </c>
      <c r="G382" s="11" t="s">
        <v>61</v>
      </c>
    </row>
    <row r="383" spans="1:7" x14ac:dyDescent="0.3">
      <c r="A383" s="21" t="s">
        <v>949</v>
      </c>
      <c r="B383" s="9" t="s">
        <v>802</v>
      </c>
      <c r="C383" s="10" t="s">
        <v>280</v>
      </c>
      <c r="D383" s="11" t="s">
        <v>778</v>
      </c>
      <c r="E383" s="4">
        <v>86273.78</v>
      </c>
      <c r="F383" s="4">
        <v>0</v>
      </c>
      <c r="G383" s="11" t="s">
        <v>61</v>
      </c>
    </row>
    <row r="384" spans="1:7" x14ac:dyDescent="0.3">
      <c r="A384" s="24" t="s">
        <v>951</v>
      </c>
      <c r="B384" s="9" t="s">
        <v>802</v>
      </c>
      <c r="C384" s="10" t="s">
        <v>283</v>
      </c>
      <c r="D384" s="11" t="s">
        <v>778</v>
      </c>
      <c r="E384" s="4">
        <v>0</v>
      </c>
      <c r="F384" s="4">
        <v>0</v>
      </c>
      <c r="G384" s="11" t="s">
        <v>88</v>
      </c>
    </row>
    <row r="385" spans="1:7" x14ac:dyDescent="0.3">
      <c r="A385" s="21" t="s">
        <v>949</v>
      </c>
      <c r="B385" s="9" t="s">
        <v>802</v>
      </c>
      <c r="C385" s="10" t="s">
        <v>284</v>
      </c>
      <c r="D385" s="11" t="s">
        <v>778</v>
      </c>
      <c r="E385" s="4">
        <v>0</v>
      </c>
      <c r="F385" s="4">
        <v>0</v>
      </c>
      <c r="G385" s="11" t="s">
        <v>61</v>
      </c>
    </row>
    <row r="386" spans="1:7" x14ac:dyDescent="0.3">
      <c r="A386" s="21" t="s">
        <v>949</v>
      </c>
      <c r="B386" s="9" t="s">
        <v>802</v>
      </c>
      <c r="C386" s="10" t="s">
        <v>284</v>
      </c>
      <c r="D386" s="11" t="s">
        <v>778</v>
      </c>
      <c r="E386" s="4">
        <v>167011.60999999999</v>
      </c>
      <c r="F386" s="4">
        <v>0</v>
      </c>
      <c r="G386" s="11" t="s">
        <v>61</v>
      </c>
    </row>
    <row r="387" spans="1:7" x14ac:dyDescent="0.3">
      <c r="A387" s="21" t="s">
        <v>949</v>
      </c>
      <c r="B387" s="9" t="s">
        <v>802</v>
      </c>
      <c r="C387" s="10" t="s">
        <v>286</v>
      </c>
      <c r="D387" s="11" t="s">
        <v>778</v>
      </c>
      <c r="E387" s="4">
        <v>0</v>
      </c>
      <c r="F387" s="4">
        <v>0</v>
      </c>
      <c r="G387" s="11" t="s">
        <v>61</v>
      </c>
    </row>
    <row r="388" spans="1:7" x14ac:dyDescent="0.3">
      <c r="A388" s="21" t="s">
        <v>949</v>
      </c>
      <c r="B388" s="9" t="s">
        <v>802</v>
      </c>
      <c r="C388" s="10" t="s">
        <v>286</v>
      </c>
      <c r="D388" s="11" t="s">
        <v>778</v>
      </c>
      <c r="E388" s="4">
        <v>94307.49</v>
      </c>
      <c r="F388" s="4">
        <v>0</v>
      </c>
      <c r="G388" s="11" t="s">
        <v>61</v>
      </c>
    </row>
    <row r="389" spans="1:7" x14ac:dyDescent="0.3">
      <c r="A389" s="20" t="s">
        <v>955</v>
      </c>
      <c r="B389" s="9" t="s">
        <v>289</v>
      </c>
      <c r="C389" s="10" t="s">
        <v>290</v>
      </c>
      <c r="D389" s="11" t="s">
        <v>777</v>
      </c>
      <c r="E389" s="4">
        <v>0</v>
      </c>
      <c r="F389" s="4">
        <v>0</v>
      </c>
      <c r="G389" s="11" t="s">
        <v>371</v>
      </c>
    </row>
    <row r="390" spans="1:7" x14ac:dyDescent="0.3">
      <c r="A390" s="20" t="s">
        <v>955</v>
      </c>
      <c r="B390" s="9" t="s">
        <v>289</v>
      </c>
      <c r="C390" s="10" t="s">
        <v>917</v>
      </c>
      <c r="D390" s="11" t="s">
        <v>777</v>
      </c>
      <c r="E390" s="4">
        <v>0</v>
      </c>
      <c r="F390" s="4">
        <v>0</v>
      </c>
      <c r="G390" s="11" t="s">
        <v>371</v>
      </c>
    </row>
    <row r="391" spans="1:7" x14ac:dyDescent="0.3">
      <c r="A391" s="19" t="s">
        <v>953</v>
      </c>
      <c r="B391" s="9" t="s">
        <v>292</v>
      </c>
      <c r="C391" s="10" t="s">
        <v>543</v>
      </c>
      <c r="D391" s="11" t="s">
        <v>768</v>
      </c>
      <c r="E391" s="4">
        <v>45032.94</v>
      </c>
      <c r="F391" s="4">
        <v>0</v>
      </c>
      <c r="G391" s="11" t="s">
        <v>768</v>
      </c>
    </row>
    <row r="392" spans="1:7" x14ac:dyDescent="0.3">
      <c r="A392" s="19" t="s">
        <v>953</v>
      </c>
      <c r="B392" s="9" t="s">
        <v>292</v>
      </c>
      <c r="C392" s="10" t="s">
        <v>918</v>
      </c>
      <c r="D392" s="11" t="s">
        <v>769</v>
      </c>
      <c r="E392" s="4">
        <v>0</v>
      </c>
      <c r="F392" s="4">
        <v>0</v>
      </c>
      <c r="G392" s="11" t="s">
        <v>769</v>
      </c>
    </row>
    <row r="393" spans="1:7" x14ac:dyDescent="0.3">
      <c r="A393" s="20" t="s">
        <v>955</v>
      </c>
      <c r="B393" s="9" t="s">
        <v>292</v>
      </c>
      <c r="C393" s="10" t="s">
        <v>294</v>
      </c>
      <c r="D393" s="11" t="s">
        <v>776</v>
      </c>
      <c r="E393" s="4">
        <v>0</v>
      </c>
      <c r="F393" s="4">
        <v>0</v>
      </c>
      <c r="G393" s="11" t="s">
        <v>776</v>
      </c>
    </row>
    <row r="394" spans="1:7" x14ac:dyDescent="0.3">
      <c r="A394" s="20" t="s">
        <v>955</v>
      </c>
      <c r="B394" s="9" t="s">
        <v>292</v>
      </c>
      <c r="C394" s="10" t="s">
        <v>545</v>
      </c>
      <c r="D394" s="11" t="s">
        <v>776</v>
      </c>
      <c r="E394" s="4">
        <v>218216.03</v>
      </c>
      <c r="F394" s="4">
        <v>0</v>
      </c>
      <c r="G394" s="11" t="s">
        <v>776</v>
      </c>
    </row>
    <row r="395" spans="1:7" x14ac:dyDescent="0.3">
      <c r="A395" s="20" t="s">
        <v>955</v>
      </c>
      <c r="B395" s="9" t="s">
        <v>292</v>
      </c>
      <c r="C395" s="10" t="s">
        <v>296</v>
      </c>
      <c r="D395" s="11" t="s">
        <v>777</v>
      </c>
      <c r="E395" s="4">
        <v>92752.12</v>
      </c>
      <c r="F395" s="4">
        <v>0</v>
      </c>
      <c r="G395" s="11" t="s">
        <v>777</v>
      </c>
    </row>
    <row r="396" spans="1:7" x14ac:dyDescent="0.3">
      <c r="A396" s="31" t="s">
        <v>954</v>
      </c>
      <c r="B396" s="9" t="s">
        <v>292</v>
      </c>
      <c r="C396" s="10" t="s">
        <v>298</v>
      </c>
      <c r="D396" s="11" t="s">
        <v>773</v>
      </c>
      <c r="E396" s="4">
        <v>62523.96</v>
      </c>
      <c r="F396" s="4">
        <v>54.42</v>
      </c>
      <c r="G396" s="11" t="s">
        <v>773</v>
      </c>
    </row>
    <row r="397" spans="1:7" x14ac:dyDescent="0.3">
      <c r="A397" s="25" t="s">
        <v>948</v>
      </c>
      <c r="B397" s="9" t="s">
        <v>803</v>
      </c>
      <c r="C397" s="10" t="s">
        <v>919</v>
      </c>
      <c r="D397" s="11" t="s">
        <v>778</v>
      </c>
      <c r="E397" s="4">
        <v>11376</v>
      </c>
      <c r="F397" s="4">
        <v>0</v>
      </c>
      <c r="G397" s="11" t="s">
        <v>57</v>
      </c>
    </row>
    <row r="398" spans="1:7" x14ac:dyDescent="0.3">
      <c r="A398" s="25" t="s">
        <v>948</v>
      </c>
      <c r="B398" s="9" t="s">
        <v>803</v>
      </c>
      <c r="C398" s="10" t="s">
        <v>920</v>
      </c>
      <c r="D398" s="11" t="s">
        <v>778</v>
      </c>
      <c r="E398" s="4">
        <v>0</v>
      </c>
      <c r="F398" s="4">
        <v>14000</v>
      </c>
      <c r="G398" s="11" t="s">
        <v>57</v>
      </c>
    </row>
    <row r="399" spans="1:7" x14ac:dyDescent="0.3">
      <c r="A399" s="21" t="s">
        <v>949</v>
      </c>
      <c r="B399" s="9" t="s">
        <v>300</v>
      </c>
      <c r="C399" s="10" t="s">
        <v>301</v>
      </c>
      <c r="D399" s="11" t="s">
        <v>778</v>
      </c>
      <c r="E399" s="4">
        <v>0</v>
      </c>
      <c r="F399" s="4">
        <v>0</v>
      </c>
      <c r="G399" s="11" t="s">
        <v>61</v>
      </c>
    </row>
    <row r="400" spans="1:7" x14ac:dyDescent="0.3">
      <c r="A400" s="21" t="s">
        <v>949</v>
      </c>
      <c r="B400" s="9" t="s">
        <v>804</v>
      </c>
      <c r="C400" s="10" t="s">
        <v>546</v>
      </c>
      <c r="D400" s="11" t="s">
        <v>778</v>
      </c>
      <c r="E400" s="4">
        <v>0</v>
      </c>
      <c r="F400" s="4">
        <v>27147.18</v>
      </c>
      <c r="G400" s="11" t="s">
        <v>61</v>
      </c>
    </row>
    <row r="401" spans="1:7" x14ac:dyDescent="0.3">
      <c r="A401" s="24" t="s">
        <v>951</v>
      </c>
      <c r="B401" s="9" t="s">
        <v>302</v>
      </c>
      <c r="C401" s="10" t="s">
        <v>548</v>
      </c>
      <c r="D401" s="11" t="s">
        <v>778</v>
      </c>
      <c r="E401" s="4">
        <v>500</v>
      </c>
      <c r="F401" s="4">
        <v>0</v>
      </c>
      <c r="G401" s="11" t="s">
        <v>88</v>
      </c>
    </row>
    <row r="402" spans="1:7" x14ac:dyDescent="0.3">
      <c r="A402" s="19" t="s">
        <v>953</v>
      </c>
      <c r="B402" s="9" t="s">
        <v>302</v>
      </c>
      <c r="C402" s="10" t="s">
        <v>550</v>
      </c>
      <c r="D402" s="11" t="s">
        <v>775</v>
      </c>
      <c r="E402" s="4">
        <v>17736.68</v>
      </c>
      <c r="F402" s="4">
        <v>0</v>
      </c>
      <c r="G402" s="11" t="s">
        <v>775</v>
      </c>
    </row>
    <row r="403" spans="1:7" x14ac:dyDescent="0.3">
      <c r="A403" s="31" t="s">
        <v>954</v>
      </c>
      <c r="B403" s="9" t="s">
        <v>302</v>
      </c>
      <c r="C403" s="10" t="s">
        <v>304</v>
      </c>
      <c r="D403" s="11" t="s">
        <v>774</v>
      </c>
      <c r="E403" s="4">
        <v>725.09</v>
      </c>
      <c r="F403" s="4">
        <v>0</v>
      </c>
      <c r="G403" s="11" t="s">
        <v>774</v>
      </c>
    </row>
    <row r="404" spans="1:7" x14ac:dyDescent="0.3">
      <c r="A404" s="31" t="s">
        <v>954</v>
      </c>
      <c r="B404" s="9" t="s">
        <v>302</v>
      </c>
      <c r="C404" s="10" t="s">
        <v>921</v>
      </c>
      <c r="D404" s="11" t="s">
        <v>770</v>
      </c>
      <c r="E404" s="4">
        <v>0</v>
      </c>
      <c r="F404" s="4">
        <v>0</v>
      </c>
      <c r="G404" s="11" t="s">
        <v>770</v>
      </c>
    </row>
    <row r="405" spans="1:7" x14ac:dyDescent="0.3">
      <c r="A405" s="25" t="s">
        <v>948</v>
      </c>
      <c r="B405" s="9" t="s">
        <v>305</v>
      </c>
      <c r="C405" s="10" t="s">
        <v>306</v>
      </c>
      <c r="D405" s="11" t="s">
        <v>778</v>
      </c>
      <c r="E405" s="4">
        <v>0</v>
      </c>
      <c r="F405" s="4">
        <v>0</v>
      </c>
      <c r="G405" s="11" t="s">
        <v>57</v>
      </c>
    </row>
    <row r="406" spans="1:7" x14ac:dyDescent="0.3">
      <c r="A406" s="25" t="s">
        <v>948</v>
      </c>
      <c r="B406" s="9" t="s">
        <v>305</v>
      </c>
      <c r="C406" s="10" t="s">
        <v>306</v>
      </c>
      <c r="D406" s="11" t="s">
        <v>778</v>
      </c>
      <c r="E406" s="4">
        <v>11464.17</v>
      </c>
      <c r="F406" s="4">
        <v>0</v>
      </c>
      <c r="G406" s="11" t="s">
        <v>57</v>
      </c>
    </row>
    <row r="407" spans="1:7" x14ac:dyDescent="0.3">
      <c r="A407" s="22" t="s">
        <v>952</v>
      </c>
      <c r="B407" s="9" t="s">
        <v>305</v>
      </c>
      <c r="C407" s="10" t="s">
        <v>922</v>
      </c>
      <c r="D407" s="11" t="s">
        <v>778</v>
      </c>
      <c r="E407" s="4">
        <v>0</v>
      </c>
      <c r="F407" s="4">
        <v>0</v>
      </c>
      <c r="G407" s="11" t="s">
        <v>388</v>
      </c>
    </row>
    <row r="408" spans="1:7" x14ac:dyDescent="0.3">
      <c r="A408" s="19" t="s">
        <v>953</v>
      </c>
      <c r="B408" s="9" t="s">
        <v>305</v>
      </c>
      <c r="C408" s="10" t="s">
        <v>308</v>
      </c>
      <c r="D408" s="11" t="s">
        <v>768</v>
      </c>
      <c r="E408" s="4">
        <v>0</v>
      </c>
      <c r="F408" s="4">
        <v>0</v>
      </c>
      <c r="G408" s="11" t="s">
        <v>768</v>
      </c>
    </row>
    <row r="409" spans="1:7" x14ac:dyDescent="0.3">
      <c r="A409" s="31" t="s">
        <v>954</v>
      </c>
      <c r="B409" s="9" t="s">
        <v>305</v>
      </c>
      <c r="C409" s="10" t="s">
        <v>310</v>
      </c>
      <c r="D409" s="11" t="s">
        <v>772</v>
      </c>
      <c r="E409" s="4">
        <v>62359.56</v>
      </c>
      <c r="F409" s="4">
        <v>0</v>
      </c>
      <c r="G409" s="11" t="s">
        <v>772</v>
      </c>
    </row>
    <row r="410" spans="1:7" x14ac:dyDescent="0.3">
      <c r="A410" s="22" t="s">
        <v>952</v>
      </c>
      <c r="B410" s="9" t="s">
        <v>311</v>
      </c>
      <c r="C410" s="10" t="s">
        <v>313</v>
      </c>
      <c r="D410" s="11" t="s">
        <v>778</v>
      </c>
      <c r="E410" s="4">
        <v>158</v>
      </c>
      <c r="F410" s="4">
        <v>0</v>
      </c>
      <c r="G410" s="11" t="s">
        <v>388</v>
      </c>
    </row>
    <row r="411" spans="1:7" x14ac:dyDescent="0.3">
      <c r="A411" s="22" t="s">
        <v>952</v>
      </c>
      <c r="B411" s="9" t="s">
        <v>311</v>
      </c>
      <c r="C411" s="10" t="s">
        <v>552</v>
      </c>
      <c r="D411" s="11" t="s">
        <v>778</v>
      </c>
      <c r="E411" s="4">
        <v>50517.13</v>
      </c>
      <c r="F411" s="4">
        <v>0</v>
      </c>
      <c r="G411" s="11" t="s">
        <v>388</v>
      </c>
    </row>
    <row r="412" spans="1:7" x14ac:dyDescent="0.3">
      <c r="A412" s="22" t="s">
        <v>952</v>
      </c>
      <c r="B412" s="9" t="s">
        <v>311</v>
      </c>
      <c r="C412" s="10" t="s">
        <v>923</v>
      </c>
      <c r="D412" s="11" t="s">
        <v>778</v>
      </c>
      <c r="E412" s="4">
        <v>0</v>
      </c>
      <c r="F412" s="4">
        <v>0</v>
      </c>
      <c r="G412" s="11" t="s">
        <v>388</v>
      </c>
    </row>
    <row r="413" spans="1:7" x14ac:dyDescent="0.3">
      <c r="A413" s="19" t="s">
        <v>953</v>
      </c>
      <c r="B413" s="9" t="s">
        <v>311</v>
      </c>
      <c r="C413" s="10" t="s">
        <v>315</v>
      </c>
      <c r="D413" s="11" t="s">
        <v>767</v>
      </c>
      <c r="E413" s="4">
        <v>0</v>
      </c>
      <c r="F413" s="4">
        <v>0</v>
      </c>
      <c r="G413" s="11" t="s">
        <v>767</v>
      </c>
    </row>
    <row r="414" spans="1:7" x14ac:dyDescent="0.3">
      <c r="A414" s="19" t="s">
        <v>953</v>
      </c>
      <c r="B414" s="9" t="s">
        <v>311</v>
      </c>
      <c r="C414" s="10" t="s">
        <v>317</v>
      </c>
      <c r="D414" s="11" t="s">
        <v>767</v>
      </c>
      <c r="E414" s="4">
        <v>4211.8100000000004</v>
      </c>
      <c r="F414" s="4">
        <v>0</v>
      </c>
      <c r="G414" s="11" t="s">
        <v>767</v>
      </c>
    </row>
    <row r="415" spans="1:7" x14ac:dyDescent="0.3">
      <c r="A415" s="19" t="s">
        <v>953</v>
      </c>
      <c r="B415" s="9" t="s">
        <v>311</v>
      </c>
      <c r="C415" s="10" t="s">
        <v>319</v>
      </c>
      <c r="D415" s="11" t="s">
        <v>767</v>
      </c>
      <c r="E415" s="4">
        <v>138656.26999999999</v>
      </c>
      <c r="F415" s="4">
        <v>62.680000000000007</v>
      </c>
      <c r="G415" s="11" t="s">
        <v>767</v>
      </c>
    </row>
    <row r="416" spans="1:7" x14ac:dyDescent="0.3">
      <c r="A416" s="19" t="s">
        <v>953</v>
      </c>
      <c r="B416" s="9" t="s">
        <v>311</v>
      </c>
      <c r="C416" s="10" t="s">
        <v>321</v>
      </c>
      <c r="D416" s="11" t="s">
        <v>768</v>
      </c>
      <c r="E416" s="4">
        <v>0</v>
      </c>
      <c r="F416" s="4">
        <v>0</v>
      </c>
      <c r="G416" s="11" t="s">
        <v>768</v>
      </c>
    </row>
    <row r="417" spans="1:7" x14ac:dyDescent="0.3">
      <c r="A417" s="19" t="s">
        <v>953</v>
      </c>
      <c r="B417" s="9" t="s">
        <v>311</v>
      </c>
      <c r="C417" s="10" t="s">
        <v>554</v>
      </c>
      <c r="D417" s="11" t="s">
        <v>768</v>
      </c>
      <c r="E417" s="4">
        <v>44585.3</v>
      </c>
      <c r="F417" s="4">
        <v>0</v>
      </c>
      <c r="G417" s="11" t="s">
        <v>768</v>
      </c>
    </row>
    <row r="418" spans="1:7" x14ac:dyDescent="0.3">
      <c r="A418" s="19" t="s">
        <v>953</v>
      </c>
      <c r="B418" s="9" t="s">
        <v>311</v>
      </c>
      <c r="C418" s="10" t="s">
        <v>323</v>
      </c>
      <c r="D418" s="11" t="s">
        <v>769</v>
      </c>
      <c r="E418" s="4">
        <v>82779.89</v>
      </c>
      <c r="F418" s="4">
        <v>0</v>
      </c>
      <c r="G418" s="11" t="s">
        <v>769</v>
      </c>
    </row>
    <row r="419" spans="1:7" x14ac:dyDescent="0.3">
      <c r="A419" s="19" t="s">
        <v>953</v>
      </c>
      <c r="B419" s="9" t="s">
        <v>311</v>
      </c>
      <c r="C419" s="10" t="s">
        <v>556</v>
      </c>
      <c r="D419" s="11" t="s">
        <v>769</v>
      </c>
      <c r="E419" s="4">
        <v>25581.35</v>
      </c>
      <c r="F419" s="4">
        <v>0</v>
      </c>
      <c r="G419" s="11" t="s">
        <v>769</v>
      </c>
    </row>
    <row r="420" spans="1:7" x14ac:dyDescent="0.3">
      <c r="A420" s="20" t="s">
        <v>955</v>
      </c>
      <c r="B420" s="9" t="s">
        <v>311</v>
      </c>
      <c r="C420" s="10" t="s">
        <v>558</v>
      </c>
      <c r="D420" s="11" t="s">
        <v>776</v>
      </c>
      <c r="E420" s="4">
        <v>141968.63</v>
      </c>
      <c r="F420" s="4">
        <v>0.75</v>
      </c>
      <c r="G420" s="11" t="s">
        <v>776</v>
      </c>
    </row>
    <row r="421" spans="1:7" x14ac:dyDescent="0.3">
      <c r="A421" s="31" t="s">
        <v>954</v>
      </c>
      <c r="B421" s="9" t="s">
        <v>311</v>
      </c>
      <c r="C421" s="10" t="s">
        <v>325</v>
      </c>
      <c r="D421" s="11" t="s">
        <v>772</v>
      </c>
      <c r="E421" s="4">
        <v>0</v>
      </c>
      <c r="F421" s="4">
        <v>0</v>
      </c>
      <c r="G421" s="11" t="s">
        <v>772</v>
      </c>
    </row>
    <row r="422" spans="1:7" x14ac:dyDescent="0.3">
      <c r="A422" s="31" t="s">
        <v>954</v>
      </c>
      <c r="B422" s="9" t="s">
        <v>311</v>
      </c>
      <c r="C422" s="10" t="s">
        <v>327</v>
      </c>
      <c r="D422" s="11" t="s">
        <v>772</v>
      </c>
      <c r="E422" s="4">
        <v>176079.2</v>
      </c>
      <c r="F422" s="4">
        <v>0</v>
      </c>
      <c r="G422" s="11" t="s">
        <v>772</v>
      </c>
    </row>
    <row r="423" spans="1:7" x14ac:dyDescent="0.3">
      <c r="A423" s="31" t="s">
        <v>954</v>
      </c>
      <c r="B423" s="9" t="s">
        <v>311</v>
      </c>
      <c r="C423" s="10" t="s">
        <v>329</v>
      </c>
      <c r="D423" s="11" t="s">
        <v>772</v>
      </c>
      <c r="E423" s="4">
        <v>39437.5</v>
      </c>
      <c r="F423" s="4">
        <v>0</v>
      </c>
      <c r="G423" s="11" t="s">
        <v>772</v>
      </c>
    </row>
    <row r="424" spans="1:7" x14ac:dyDescent="0.3">
      <c r="A424" s="31" t="s">
        <v>954</v>
      </c>
      <c r="B424" s="9" t="s">
        <v>311</v>
      </c>
      <c r="C424" s="10" t="s">
        <v>924</v>
      </c>
      <c r="D424" s="11" t="s">
        <v>772</v>
      </c>
      <c r="E424" s="4">
        <v>0</v>
      </c>
      <c r="F424" s="4">
        <v>0</v>
      </c>
      <c r="G424" s="11" t="s">
        <v>772</v>
      </c>
    </row>
    <row r="425" spans="1:7" x14ac:dyDescent="0.3">
      <c r="A425" s="31" t="s">
        <v>954</v>
      </c>
      <c r="B425" s="9" t="s">
        <v>805</v>
      </c>
      <c r="C425" s="10" t="s">
        <v>925</v>
      </c>
      <c r="D425" s="11" t="s">
        <v>774</v>
      </c>
      <c r="E425" s="4">
        <v>0</v>
      </c>
      <c r="F425" s="4">
        <v>0</v>
      </c>
      <c r="G425" s="11" t="s">
        <v>774</v>
      </c>
    </row>
    <row r="426" spans="1:7" x14ac:dyDescent="0.3">
      <c r="A426" s="31" t="s">
        <v>954</v>
      </c>
      <c r="B426" s="9" t="s">
        <v>330</v>
      </c>
      <c r="C426" s="10" t="s">
        <v>559</v>
      </c>
      <c r="D426" s="11" t="s">
        <v>773</v>
      </c>
      <c r="E426" s="4">
        <v>0</v>
      </c>
      <c r="F426" s="4">
        <v>0</v>
      </c>
      <c r="G426" s="11" t="s">
        <v>773</v>
      </c>
    </row>
    <row r="427" spans="1:7" x14ac:dyDescent="0.3">
      <c r="A427" s="30" t="s">
        <v>947</v>
      </c>
      <c r="B427" s="9" t="s">
        <v>332</v>
      </c>
      <c r="C427" s="10" t="s">
        <v>333</v>
      </c>
      <c r="D427" s="11" t="s">
        <v>778</v>
      </c>
      <c r="E427" s="4">
        <v>0</v>
      </c>
      <c r="F427" s="4">
        <v>0</v>
      </c>
      <c r="G427" s="11" t="s">
        <v>10</v>
      </c>
    </row>
    <row r="428" spans="1:7" x14ac:dyDescent="0.3">
      <c r="A428" s="30" t="s">
        <v>947</v>
      </c>
      <c r="B428" s="9" t="s">
        <v>332</v>
      </c>
      <c r="C428" s="10" t="s">
        <v>333</v>
      </c>
      <c r="D428" s="11" t="s">
        <v>778</v>
      </c>
      <c r="E428" s="4">
        <v>22000</v>
      </c>
      <c r="F428" s="4">
        <v>0</v>
      </c>
      <c r="G428" s="11" t="s">
        <v>10</v>
      </c>
    </row>
    <row r="429" spans="1:7" x14ac:dyDescent="0.3">
      <c r="A429" s="24" t="s">
        <v>951</v>
      </c>
      <c r="B429" s="9" t="s">
        <v>332</v>
      </c>
      <c r="C429" s="10" t="s">
        <v>334</v>
      </c>
      <c r="D429" s="11" t="s">
        <v>778</v>
      </c>
      <c r="E429" s="4">
        <v>13485.08</v>
      </c>
      <c r="F429" s="4">
        <v>0</v>
      </c>
      <c r="G429" s="11" t="s">
        <v>88</v>
      </c>
    </row>
    <row r="430" spans="1:7" x14ac:dyDescent="0.3">
      <c r="A430" s="24" t="s">
        <v>951</v>
      </c>
      <c r="B430" s="9" t="s">
        <v>332</v>
      </c>
      <c r="C430" s="10" t="s">
        <v>334</v>
      </c>
      <c r="D430" s="11" t="s">
        <v>778</v>
      </c>
      <c r="E430" s="4">
        <v>0</v>
      </c>
      <c r="F430" s="4">
        <v>0</v>
      </c>
      <c r="G430" s="11" t="s">
        <v>88</v>
      </c>
    </row>
    <row r="431" spans="1:7" x14ac:dyDescent="0.3">
      <c r="A431" s="24" t="s">
        <v>951</v>
      </c>
      <c r="B431" s="9" t="s">
        <v>332</v>
      </c>
      <c r="C431" s="10" t="s">
        <v>133</v>
      </c>
      <c r="D431" s="11" t="s">
        <v>778</v>
      </c>
      <c r="E431" s="4">
        <v>7532.95</v>
      </c>
      <c r="F431" s="4">
        <v>0</v>
      </c>
      <c r="G431" s="11" t="s">
        <v>88</v>
      </c>
    </row>
    <row r="432" spans="1:7" x14ac:dyDescent="0.3">
      <c r="A432" s="22" t="s">
        <v>952</v>
      </c>
      <c r="B432" s="9" t="s">
        <v>332</v>
      </c>
      <c r="C432" s="10" t="s">
        <v>564</v>
      </c>
      <c r="D432" s="11" t="s">
        <v>778</v>
      </c>
      <c r="E432" s="4">
        <v>58552.959999999999</v>
      </c>
      <c r="F432" s="4">
        <v>0</v>
      </c>
      <c r="G432" s="11" t="s">
        <v>388</v>
      </c>
    </row>
    <row r="433" spans="1:7" x14ac:dyDescent="0.3">
      <c r="A433" s="21" t="s">
        <v>949</v>
      </c>
      <c r="B433" s="9" t="s">
        <v>332</v>
      </c>
      <c r="C433" s="10" t="s">
        <v>926</v>
      </c>
      <c r="D433" s="11" t="s">
        <v>778</v>
      </c>
      <c r="E433" s="4">
        <v>0</v>
      </c>
      <c r="F433" s="4">
        <v>0</v>
      </c>
      <c r="G433" s="11" t="s">
        <v>61</v>
      </c>
    </row>
    <row r="434" spans="1:7" x14ac:dyDescent="0.3">
      <c r="A434" s="21" t="s">
        <v>949</v>
      </c>
      <c r="B434" s="9" t="s">
        <v>332</v>
      </c>
      <c r="C434" s="10" t="s">
        <v>335</v>
      </c>
      <c r="D434" s="11" t="s">
        <v>778</v>
      </c>
      <c r="E434" s="4">
        <v>0</v>
      </c>
      <c r="F434" s="4">
        <v>0</v>
      </c>
      <c r="G434" s="11" t="s">
        <v>61</v>
      </c>
    </row>
    <row r="435" spans="1:7" x14ac:dyDescent="0.3">
      <c r="A435" s="21" t="s">
        <v>949</v>
      </c>
      <c r="B435" s="9" t="s">
        <v>332</v>
      </c>
      <c r="C435" s="10" t="s">
        <v>566</v>
      </c>
      <c r="D435" s="11" t="s">
        <v>778</v>
      </c>
      <c r="E435" s="4">
        <v>8963.7800000000007</v>
      </c>
      <c r="F435" s="4">
        <v>0</v>
      </c>
      <c r="G435" s="11" t="s">
        <v>61</v>
      </c>
    </row>
    <row r="436" spans="1:7" x14ac:dyDescent="0.3">
      <c r="A436" s="21" t="s">
        <v>949</v>
      </c>
      <c r="B436" s="9" t="s">
        <v>332</v>
      </c>
      <c r="C436" s="10" t="s">
        <v>111</v>
      </c>
      <c r="D436" s="11" t="s">
        <v>778</v>
      </c>
      <c r="E436" s="4">
        <v>16133.6</v>
      </c>
      <c r="F436" s="4">
        <v>0</v>
      </c>
      <c r="G436" s="11" t="s">
        <v>61</v>
      </c>
    </row>
    <row r="437" spans="1:7" x14ac:dyDescent="0.3">
      <c r="A437" s="21" t="s">
        <v>949</v>
      </c>
      <c r="B437" s="9" t="s">
        <v>332</v>
      </c>
      <c r="C437" s="10" t="s">
        <v>857</v>
      </c>
      <c r="D437" s="11" t="s">
        <v>778</v>
      </c>
      <c r="E437" s="4">
        <v>0</v>
      </c>
      <c r="F437" s="4">
        <v>0</v>
      </c>
      <c r="G437" s="11" t="s">
        <v>61</v>
      </c>
    </row>
    <row r="438" spans="1:7" x14ac:dyDescent="0.3">
      <c r="A438" s="22" t="s">
        <v>952</v>
      </c>
      <c r="B438" s="9" t="s">
        <v>332</v>
      </c>
      <c r="C438" s="10" t="s">
        <v>155</v>
      </c>
      <c r="D438" s="11" t="s">
        <v>778</v>
      </c>
      <c r="E438" s="4">
        <v>7532.95</v>
      </c>
      <c r="F438" s="4">
        <v>0</v>
      </c>
      <c r="G438" s="11" t="s">
        <v>388</v>
      </c>
    </row>
    <row r="439" spans="1:7" x14ac:dyDescent="0.3">
      <c r="A439" s="32" t="s">
        <v>950</v>
      </c>
      <c r="B439" s="9" t="s">
        <v>332</v>
      </c>
      <c r="C439" s="10" t="s">
        <v>570</v>
      </c>
      <c r="D439" s="11" t="s">
        <v>778</v>
      </c>
      <c r="E439" s="4">
        <v>11711.62</v>
      </c>
      <c r="F439" s="4">
        <v>0</v>
      </c>
      <c r="G439" s="11" t="s">
        <v>64</v>
      </c>
    </row>
    <row r="440" spans="1:7" x14ac:dyDescent="0.3">
      <c r="A440" s="32" t="s">
        <v>950</v>
      </c>
      <c r="B440" s="9" t="s">
        <v>332</v>
      </c>
      <c r="C440" s="10" t="s">
        <v>570</v>
      </c>
      <c r="D440" s="11" t="s">
        <v>778</v>
      </c>
      <c r="E440" s="4">
        <v>0</v>
      </c>
      <c r="F440" s="4">
        <v>0</v>
      </c>
      <c r="G440" s="11" t="s">
        <v>64</v>
      </c>
    </row>
    <row r="441" spans="1:7" x14ac:dyDescent="0.3">
      <c r="A441" s="32" t="s">
        <v>950</v>
      </c>
      <c r="B441" s="9" t="s">
        <v>332</v>
      </c>
      <c r="C441" s="10" t="s">
        <v>572</v>
      </c>
      <c r="D441" s="11" t="s">
        <v>778</v>
      </c>
      <c r="E441" s="4">
        <v>5914.65</v>
      </c>
      <c r="F441" s="4">
        <v>0</v>
      </c>
      <c r="G441" s="11" t="s">
        <v>64</v>
      </c>
    </row>
    <row r="442" spans="1:7" x14ac:dyDescent="0.3">
      <c r="A442" s="24" t="s">
        <v>951</v>
      </c>
      <c r="B442" s="9" t="s">
        <v>332</v>
      </c>
      <c r="C442" s="10" t="s">
        <v>927</v>
      </c>
      <c r="D442" s="11" t="s">
        <v>778</v>
      </c>
      <c r="E442" s="4">
        <v>0</v>
      </c>
      <c r="F442" s="4">
        <v>0</v>
      </c>
      <c r="G442" s="11" t="s">
        <v>88</v>
      </c>
    </row>
    <row r="443" spans="1:7" x14ac:dyDescent="0.3">
      <c r="A443" s="32" t="s">
        <v>950</v>
      </c>
      <c r="B443" s="9" t="s">
        <v>332</v>
      </c>
      <c r="C443" s="10" t="s">
        <v>928</v>
      </c>
      <c r="D443" s="11" t="s">
        <v>778</v>
      </c>
      <c r="E443" s="4">
        <v>0</v>
      </c>
      <c r="F443" s="4">
        <v>0</v>
      </c>
      <c r="G443" s="11" t="s">
        <v>64</v>
      </c>
    </row>
    <row r="444" spans="1:7" x14ac:dyDescent="0.3">
      <c r="A444" s="21" t="s">
        <v>949</v>
      </c>
      <c r="B444" s="9" t="s">
        <v>806</v>
      </c>
      <c r="C444" s="10" t="s">
        <v>337</v>
      </c>
      <c r="D444" s="11" t="s">
        <v>778</v>
      </c>
      <c r="E444" s="4">
        <v>4000</v>
      </c>
      <c r="F444" s="4">
        <v>0</v>
      </c>
      <c r="G444" s="11" t="s">
        <v>61</v>
      </c>
    </row>
    <row r="445" spans="1:7" x14ac:dyDescent="0.3">
      <c r="A445" s="22" t="s">
        <v>952</v>
      </c>
      <c r="B445" s="9" t="s">
        <v>806</v>
      </c>
      <c r="C445" s="10" t="s">
        <v>573</v>
      </c>
      <c r="D445" s="11" t="s">
        <v>778</v>
      </c>
      <c r="E445" s="4">
        <v>1500</v>
      </c>
      <c r="F445" s="4">
        <v>0</v>
      </c>
      <c r="G445" s="11" t="s">
        <v>388</v>
      </c>
    </row>
    <row r="446" spans="1:7" x14ac:dyDescent="0.3">
      <c r="A446" s="21" t="s">
        <v>949</v>
      </c>
      <c r="B446" s="9" t="s">
        <v>806</v>
      </c>
      <c r="C446" s="10" t="s">
        <v>929</v>
      </c>
      <c r="D446" s="11" t="s">
        <v>778</v>
      </c>
      <c r="E446" s="4">
        <v>0</v>
      </c>
      <c r="F446" s="4">
        <v>0</v>
      </c>
      <c r="G446" s="11" t="s">
        <v>61</v>
      </c>
    </row>
    <row r="447" spans="1:7" x14ac:dyDescent="0.3">
      <c r="A447" s="19" t="s">
        <v>953</v>
      </c>
      <c r="B447" s="9" t="s">
        <v>806</v>
      </c>
      <c r="C447" s="10" t="s">
        <v>339</v>
      </c>
      <c r="D447" s="11" t="s">
        <v>775</v>
      </c>
      <c r="E447" s="4">
        <v>0</v>
      </c>
      <c r="F447" s="4">
        <v>0</v>
      </c>
      <c r="G447" s="11" t="s">
        <v>775</v>
      </c>
    </row>
    <row r="448" spans="1:7" x14ac:dyDescent="0.3">
      <c r="A448" s="19" t="s">
        <v>953</v>
      </c>
      <c r="B448" s="9" t="s">
        <v>806</v>
      </c>
      <c r="C448" s="10" t="s">
        <v>575</v>
      </c>
      <c r="D448" s="11" t="s">
        <v>775</v>
      </c>
      <c r="E448" s="4">
        <v>40674.57</v>
      </c>
      <c r="F448" s="4">
        <v>0</v>
      </c>
      <c r="G448" s="11" t="s">
        <v>775</v>
      </c>
    </row>
    <row r="449" spans="1:7" x14ac:dyDescent="0.3">
      <c r="A449" s="19" t="s">
        <v>953</v>
      </c>
      <c r="B449" s="9" t="s">
        <v>806</v>
      </c>
      <c r="C449" s="10" t="s">
        <v>930</v>
      </c>
      <c r="D449" s="11" t="s">
        <v>768</v>
      </c>
      <c r="E449" s="4">
        <v>0</v>
      </c>
      <c r="F449" s="4">
        <v>0</v>
      </c>
      <c r="G449" s="11" t="s">
        <v>768</v>
      </c>
    </row>
    <row r="450" spans="1:7" x14ac:dyDescent="0.3">
      <c r="A450" s="19" t="s">
        <v>953</v>
      </c>
      <c r="B450" s="9" t="s">
        <v>806</v>
      </c>
      <c r="C450" s="10" t="s">
        <v>931</v>
      </c>
      <c r="D450" s="11" t="s">
        <v>768</v>
      </c>
      <c r="E450" s="4">
        <v>0</v>
      </c>
      <c r="F450" s="4">
        <v>0.65</v>
      </c>
      <c r="G450" s="11" t="s">
        <v>768</v>
      </c>
    </row>
    <row r="451" spans="1:7" x14ac:dyDescent="0.3">
      <c r="A451" s="19" t="s">
        <v>953</v>
      </c>
      <c r="B451" s="9" t="s">
        <v>806</v>
      </c>
      <c r="C451" s="10" t="s">
        <v>932</v>
      </c>
      <c r="D451" s="11" t="s">
        <v>768</v>
      </c>
      <c r="E451" s="4">
        <v>0</v>
      </c>
      <c r="F451" s="4">
        <v>0</v>
      </c>
      <c r="G451" s="11" t="s">
        <v>768</v>
      </c>
    </row>
    <row r="452" spans="1:7" x14ac:dyDescent="0.3">
      <c r="A452" s="20" t="s">
        <v>955</v>
      </c>
      <c r="B452" s="9" t="s">
        <v>806</v>
      </c>
      <c r="C452" s="10" t="s">
        <v>577</v>
      </c>
      <c r="D452" s="11" t="s">
        <v>776</v>
      </c>
      <c r="E452" s="4">
        <v>33292.03</v>
      </c>
      <c r="F452" s="4">
        <v>3.43</v>
      </c>
      <c r="G452" s="11" t="s">
        <v>776</v>
      </c>
    </row>
    <row r="453" spans="1:7" x14ac:dyDescent="0.3">
      <c r="A453" s="20" t="s">
        <v>955</v>
      </c>
      <c r="B453" s="9" t="s">
        <v>806</v>
      </c>
      <c r="C453" s="10" t="s">
        <v>933</v>
      </c>
      <c r="D453" s="11" t="s">
        <v>776</v>
      </c>
      <c r="E453" s="4">
        <v>664.26</v>
      </c>
      <c r="F453" s="4">
        <v>0</v>
      </c>
      <c r="G453" s="11" t="s">
        <v>776</v>
      </c>
    </row>
    <row r="454" spans="1:7" x14ac:dyDescent="0.3">
      <c r="A454" s="20" t="s">
        <v>955</v>
      </c>
      <c r="B454" s="9" t="s">
        <v>806</v>
      </c>
      <c r="C454" s="10" t="s">
        <v>934</v>
      </c>
      <c r="D454" s="11" t="s">
        <v>777</v>
      </c>
      <c r="E454" s="4">
        <v>0</v>
      </c>
      <c r="F454" s="4">
        <v>0</v>
      </c>
      <c r="G454" s="11" t="s">
        <v>777</v>
      </c>
    </row>
    <row r="455" spans="1:7" x14ac:dyDescent="0.3">
      <c r="A455" s="20" t="s">
        <v>955</v>
      </c>
      <c r="B455" s="9" t="s">
        <v>806</v>
      </c>
      <c r="C455" s="10" t="s">
        <v>935</v>
      </c>
      <c r="D455" s="11" t="s">
        <v>777</v>
      </c>
      <c r="E455" s="4">
        <v>0</v>
      </c>
      <c r="F455" s="4">
        <v>0</v>
      </c>
      <c r="G455" s="11" t="s">
        <v>777</v>
      </c>
    </row>
    <row r="456" spans="1:7" x14ac:dyDescent="0.3">
      <c r="A456" s="22" t="s">
        <v>952</v>
      </c>
      <c r="B456" s="9" t="s">
        <v>579</v>
      </c>
      <c r="C456" s="10" t="s">
        <v>580</v>
      </c>
      <c r="D456" s="11" t="s">
        <v>778</v>
      </c>
      <c r="E456" s="4">
        <v>0</v>
      </c>
      <c r="F456" s="4">
        <v>0</v>
      </c>
      <c r="G456" s="11" t="s">
        <v>388</v>
      </c>
    </row>
    <row r="457" spans="1:7" x14ac:dyDescent="0.3">
      <c r="A457" s="20" t="s">
        <v>955</v>
      </c>
      <c r="B457" s="9" t="s">
        <v>340</v>
      </c>
      <c r="C457" s="10" t="s">
        <v>342</v>
      </c>
      <c r="D457" s="11" t="s">
        <v>774</v>
      </c>
      <c r="E457" s="4">
        <v>14103.59</v>
      </c>
      <c r="F457" s="4">
        <v>0</v>
      </c>
      <c r="G457" s="11" t="s">
        <v>774</v>
      </c>
    </row>
    <row r="458" spans="1:7" x14ac:dyDescent="0.3">
      <c r="A458" s="30" t="s">
        <v>947</v>
      </c>
      <c r="B458" s="9" t="s">
        <v>343</v>
      </c>
      <c r="C458" s="10" t="s">
        <v>344</v>
      </c>
      <c r="D458" s="11" t="s">
        <v>778</v>
      </c>
      <c r="E458" s="4">
        <v>0</v>
      </c>
      <c r="F458" s="4">
        <v>0</v>
      </c>
      <c r="G458" s="11" t="s">
        <v>10</v>
      </c>
    </row>
    <row r="459" spans="1:7" x14ac:dyDescent="0.3">
      <c r="A459" s="30" t="s">
        <v>947</v>
      </c>
      <c r="B459" s="9" t="s">
        <v>343</v>
      </c>
      <c r="C459" s="10" t="s">
        <v>333</v>
      </c>
      <c r="D459" s="11" t="s">
        <v>778</v>
      </c>
      <c r="E459" s="4">
        <v>723.34</v>
      </c>
      <c r="F459" s="4">
        <v>0</v>
      </c>
      <c r="G459" s="11" t="s">
        <v>10</v>
      </c>
    </row>
    <row r="460" spans="1:7" x14ac:dyDescent="0.3">
      <c r="A460" s="22" t="s">
        <v>952</v>
      </c>
      <c r="B460" s="9" t="s">
        <v>343</v>
      </c>
      <c r="C460" s="10" t="s">
        <v>583</v>
      </c>
      <c r="D460" s="11" t="s">
        <v>778</v>
      </c>
      <c r="E460" s="4">
        <v>0</v>
      </c>
      <c r="F460" s="4">
        <v>0</v>
      </c>
      <c r="G460" s="11" t="s">
        <v>388</v>
      </c>
    </row>
    <row r="461" spans="1:7" x14ac:dyDescent="0.3">
      <c r="A461" s="22" t="s">
        <v>952</v>
      </c>
      <c r="B461" s="9" t="s">
        <v>343</v>
      </c>
      <c r="C461" s="10" t="s">
        <v>936</v>
      </c>
      <c r="D461" s="11" t="s">
        <v>778</v>
      </c>
      <c r="E461" s="4">
        <v>0</v>
      </c>
      <c r="F461" s="4">
        <v>0</v>
      </c>
      <c r="G461" s="11" t="s">
        <v>388</v>
      </c>
    </row>
    <row r="462" spans="1:7" x14ac:dyDescent="0.3">
      <c r="A462" s="21" t="s">
        <v>949</v>
      </c>
      <c r="B462" s="9" t="s">
        <v>345</v>
      </c>
      <c r="C462" s="10" t="s">
        <v>346</v>
      </c>
      <c r="D462" s="11" t="s">
        <v>778</v>
      </c>
      <c r="E462" s="4">
        <v>0</v>
      </c>
      <c r="F462" s="4">
        <v>0</v>
      </c>
      <c r="G462" s="11" t="s">
        <v>61</v>
      </c>
    </row>
    <row r="463" spans="1:7" x14ac:dyDescent="0.3">
      <c r="A463" s="21" t="s">
        <v>949</v>
      </c>
      <c r="B463" s="9" t="s">
        <v>345</v>
      </c>
      <c r="C463" s="10" t="s">
        <v>346</v>
      </c>
      <c r="D463" s="11" t="s">
        <v>778</v>
      </c>
      <c r="E463" s="4">
        <v>4799</v>
      </c>
      <c r="F463" s="4">
        <v>0</v>
      </c>
      <c r="G463" s="11" t="s">
        <v>61</v>
      </c>
    </row>
    <row r="464" spans="1:7" x14ac:dyDescent="0.3">
      <c r="A464" s="19" t="s">
        <v>953</v>
      </c>
      <c r="B464" s="9" t="s">
        <v>345</v>
      </c>
      <c r="C464" s="10" t="s">
        <v>348</v>
      </c>
      <c r="D464" s="11" t="s">
        <v>768</v>
      </c>
      <c r="E464" s="4">
        <v>0</v>
      </c>
      <c r="F464" s="4">
        <v>0</v>
      </c>
      <c r="G464" s="11" t="s">
        <v>768</v>
      </c>
    </row>
    <row r="465" spans="5:6" x14ac:dyDescent="0.3">
      <c r="E465" s="7">
        <f t="shared" ref="E465:F465" si="0">SUM(E12:E464)</f>
        <v>23160947.260000009</v>
      </c>
      <c r="F465" s="7">
        <f t="shared" si="0"/>
        <v>261647.35999999996</v>
      </c>
    </row>
    <row r="466" spans="5:6" x14ac:dyDescent="0.3">
      <c r="E466" s="4">
        <f>+E465+'[1]Nota memoria'!$E$22</f>
        <v>0</v>
      </c>
    </row>
  </sheetData>
  <autoFilter ref="A11:G466" xr:uid="{00000000-0009-0000-0000-000003000000}"/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34" max="12" man="1"/>
    <brk id="35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22"/>
  <sheetViews>
    <sheetView workbookViewId="0">
      <selection sqref="A1:F22"/>
    </sheetView>
  </sheetViews>
  <sheetFormatPr baseColWidth="10" defaultRowHeight="14.4" x14ac:dyDescent="0.3"/>
  <cols>
    <col min="1" max="1" width="57.33203125" customWidth="1"/>
  </cols>
  <sheetData>
    <row r="1" spans="1:14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36.75" customHeight="1" x14ac:dyDescent="0.3">
      <c r="A4" s="35" t="s">
        <v>965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x14ac:dyDescent="0.3">
      <c r="B5" s="36" t="s">
        <v>957</v>
      </c>
      <c r="C5" s="36" t="s">
        <v>958</v>
      </c>
      <c r="D5" s="36" t="s">
        <v>959</v>
      </c>
      <c r="E5" s="36" t="s">
        <v>961</v>
      </c>
      <c r="F5" s="34"/>
      <c r="G5" s="34"/>
      <c r="H5" s="34"/>
      <c r="I5" s="34"/>
      <c r="J5" s="34"/>
      <c r="K5" s="34"/>
      <c r="L5" s="34"/>
      <c r="M5" s="34"/>
      <c r="N5" s="34"/>
    </row>
    <row r="6" spans="1:14" ht="20.25" customHeight="1" x14ac:dyDescent="0.3">
      <c r="A6" s="49" t="s">
        <v>947</v>
      </c>
      <c r="B6" s="37">
        <v>114088</v>
      </c>
      <c r="C6" s="37">
        <v>68980</v>
      </c>
      <c r="D6" s="57">
        <f>B6+C6</f>
        <v>183068</v>
      </c>
      <c r="E6" s="46">
        <f>(D6)/$D$17</f>
        <v>7.8158711435798514E-3</v>
      </c>
      <c r="F6" s="34"/>
      <c r="G6" s="34"/>
      <c r="H6" s="34"/>
      <c r="I6" s="34"/>
      <c r="J6" s="34"/>
      <c r="K6" s="34"/>
      <c r="L6" s="34"/>
      <c r="M6" s="34"/>
      <c r="N6" s="34"/>
    </row>
    <row r="7" spans="1:14" ht="24" customHeight="1" x14ac:dyDescent="0.3">
      <c r="A7" s="50" t="s">
        <v>953</v>
      </c>
      <c r="B7" s="37">
        <v>2203492</v>
      </c>
      <c r="C7" s="37">
        <v>12844</v>
      </c>
      <c r="D7" s="57">
        <f>B7+C7</f>
        <v>2216336</v>
      </c>
      <c r="E7" s="46">
        <f>(D7)/$D$17</f>
        <v>9.4623836972475769E-2</v>
      </c>
      <c r="F7" s="34"/>
      <c r="G7" s="34"/>
      <c r="H7" s="34"/>
      <c r="I7" s="34"/>
      <c r="J7" s="34"/>
      <c r="K7" s="34"/>
      <c r="L7" s="34"/>
      <c r="M7" s="34"/>
      <c r="N7" s="34"/>
    </row>
    <row r="8" spans="1:14" ht="20.25" customHeight="1" x14ac:dyDescent="0.3">
      <c r="A8" s="51" t="s">
        <v>954</v>
      </c>
      <c r="B8" s="37">
        <v>3099375</v>
      </c>
      <c r="C8" s="37">
        <v>1897</v>
      </c>
      <c r="D8" s="57">
        <f>B8+C8</f>
        <v>3101272</v>
      </c>
      <c r="E8" s="46">
        <f>(D8)/$D$17</f>
        <v>0.13240512996914902</v>
      </c>
      <c r="F8" s="34"/>
      <c r="G8" s="34"/>
      <c r="H8" s="34"/>
      <c r="I8" s="34"/>
      <c r="J8" s="34"/>
      <c r="K8" s="34"/>
      <c r="L8" s="34"/>
      <c r="M8" s="34"/>
      <c r="N8" s="34"/>
    </row>
    <row r="9" spans="1:14" ht="23.25" customHeight="1" x14ac:dyDescent="0.3">
      <c r="A9" s="52" t="s">
        <v>955</v>
      </c>
      <c r="B9" s="37">
        <v>677984</v>
      </c>
      <c r="C9" s="37">
        <v>9</v>
      </c>
      <c r="D9" s="57">
        <f>B9+C9</f>
        <v>677993</v>
      </c>
      <c r="E9" s="46">
        <f>(D9)/$D$17</f>
        <v>2.8946107043552858E-2</v>
      </c>
      <c r="F9" s="34"/>
      <c r="G9" s="34"/>
      <c r="H9" s="34"/>
      <c r="I9" s="34"/>
      <c r="J9" s="34"/>
      <c r="K9" s="34"/>
      <c r="L9" s="34"/>
      <c r="M9" s="34"/>
      <c r="N9" s="34"/>
    </row>
    <row r="10" spans="1:14" ht="23.25" customHeight="1" x14ac:dyDescent="0.3">
      <c r="A10" s="53" t="s">
        <v>962</v>
      </c>
      <c r="B10" s="47">
        <f>SUM(B6:B9)</f>
        <v>6094939</v>
      </c>
      <c r="C10" s="47">
        <f>SUM(C6:C9)</f>
        <v>83730</v>
      </c>
      <c r="D10" s="58">
        <f>SUM(D6:D9)</f>
        <v>6178669</v>
      </c>
      <c r="E10" s="48">
        <f>(D10)/$D$17</f>
        <v>0.2637909451287575</v>
      </c>
      <c r="F10" s="48">
        <f>D10/D17</f>
        <v>0.2637909451287575</v>
      </c>
      <c r="G10" s="34"/>
      <c r="H10" s="34"/>
      <c r="I10" s="34"/>
      <c r="J10" s="34"/>
      <c r="K10" s="34"/>
      <c r="L10" s="34"/>
      <c r="M10" s="34"/>
      <c r="N10" s="34"/>
    </row>
    <row r="11" spans="1:14" ht="23.25" customHeight="1" x14ac:dyDescent="0.3">
      <c r="A11" s="54" t="s">
        <v>949</v>
      </c>
      <c r="B11" s="37">
        <v>15178476</v>
      </c>
      <c r="C11" s="37">
        <v>31918</v>
      </c>
      <c r="D11" s="57">
        <f t="shared" ref="D11:D14" si="0">B11+C11</f>
        <v>15210394</v>
      </c>
      <c r="E11" s="46">
        <f t="shared" ref="E11:E16" si="1">(D11)/$D$17</f>
        <v>0.64938973248781939</v>
      </c>
      <c r="F11" s="34"/>
      <c r="G11" s="34"/>
      <c r="H11" s="34"/>
      <c r="I11" s="34"/>
      <c r="J11" s="34"/>
      <c r="K11" s="34"/>
      <c r="L11" s="34"/>
      <c r="M11" s="34"/>
      <c r="N11" s="34"/>
    </row>
    <row r="12" spans="1:14" ht="23.25" customHeight="1" x14ac:dyDescent="0.3">
      <c r="A12" s="55" t="s">
        <v>950</v>
      </c>
      <c r="B12" s="37">
        <v>456219</v>
      </c>
      <c r="C12" s="37">
        <v>132000</v>
      </c>
      <c r="D12" s="57">
        <f t="shared" si="0"/>
        <v>588219</v>
      </c>
      <c r="E12" s="46">
        <f t="shared" si="1"/>
        <v>2.5113312584424348E-2</v>
      </c>
      <c r="F12" s="34"/>
      <c r="G12" s="34"/>
      <c r="H12" s="34"/>
      <c r="I12" s="34"/>
      <c r="J12" s="34"/>
      <c r="K12" s="34"/>
      <c r="L12" s="34"/>
      <c r="M12" s="34"/>
      <c r="N12" s="34"/>
    </row>
    <row r="13" spans="1:14" ht="23.25" customHeight="1" x14ac:dyDescent="0.3">
      <c r="A13" s="39" t="s">
        <v>948</v>
      </c>
      <c r="B13" s="37">
        <v>306159</v>
      </c>
      <c r="C13" s="37">
        <v>14000</v>
      </c>
      <c r="D13" s="57">
        <f t="shared" si="0"/>
        <v>320159</v>
      </c>
      <c r="E13" s="46">
        <f t="shared" si="1"/>
        <v>1.3668808800322185E-2</v>
      </c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23.25" customHeight="1" x14ac:dyDescent="0.3">
      <c r="A14" s="56" t="s">
        <v>952</v>
      </c>
      <c r="B14" s="37">
        <v>371451</v>
      </c>
      <c r="C14" s="37">
        <v>0</v>
      </c>
      <c r="D14" s="57">
        <f t="shared" si="0"/>
        <v>371451</v>
      </c>
      <c r="E14" s="46">
        <f t="shared" si="1"/>
        <v>1.5858659908634384E-2</v>
      </c>
      <c r="F14" s="34"/>
      <c r="G14" s="34"/>
      <c r="H14" s="34"/>
      <c r="I14" s="34"/>
      <c r="J14" s="34"/>
      <c r="K14" s="34"/>
      <c r="L14" s="34"/>
      <c r="M14" s="34"/>
      <c r="N14" s="34"/>
    </row>
    <row r="15" spans="1:14" ht="23.25" customHeight="1" x14ac:dyDescent="0.3">
      <c r="A15" s="53" t="s">
        <v>963</v>
      </c>
      <c r="B15" s="47">
        <f>SUM(B11:B14)</f>
        <v>16312305</v>
      </c>
      <c r="C15" s="47">
        <f>SUM(C11:C14)</f>
        <v>177918</v>
      </c>
      <c r="D15" s="58">
        <f>SUM(D11:D14)</f>
        <v>16490223</v>
      </c>
      <c r="E15" s="48">
        <f t="shared" si="1"/>
        <v>0.7040305137812003</v>
      </c>
      <c r="F15" s="48">
        <f>D15/$D$17</f>
        <v>0.7040305137812003</v>
      </c>
      <c r="G15" s="34"/>
      <c r="H15" s="34"/>
      <c r="I15" s="34"/>
      <c r="J15" s="34"/>
      <c r="K15" s="34"/>
      <c r="L15" s="34"/>
      <c r="M15" s="34"/>
      <c r="N15" s="34"/>
    </row>
    <row r="16" spans="1:14" ht="23.25" customHeight="1" x14ac:dyDescent="0.3">
      <c r="A16" s="53" t="s">
        <v>964</v>
      </c>
      <c r="B16" s="47">
        <v>753705</v>
      </c>
      <c r="C16" s="47">
        <v>0</v>
      </c>
      <c r="D16" s="58">
        <f>B16+C16</f>
        <v>753705</v>
      </c>
      <c r="E16" s="48">
        <f t="shared" si="1"/>
        <v>3.2178541090042236E-2</v>
      </c>
      <c r="F16" s="48">
        <f>D16/$D$17</f>
        <v>3.2178541090042236E-2</v>
      </c>
      <c r="G16" s="34"/>
      <c r="H16" s="34"/>
      <c r="I16" s="34"/>
      <c r="J16" s="34"/>
      <c r="K16" s="34"/>
      <c r="L16" s="34"/>
      <c r="M16" s="34"/>
      <c r="N16" s="34"/>
    </row>
    <row r="17" spans="1:14" ht="27.75" customHeight="1" x14ac:dyDescent="0.3">
      <c r="A17" s="43" t="s">
        <v>959</v>
      </c>
      <c r="B17" s="44">
        <f>B10+B15+B16</f>
        <v>23160949</v>
      </c>
      <c r="C17" s="44">
        <f>C10+C15+C16</f>
        <v>261648</v>
      </c>
      <c r="D17" s="44">
        <f>D10+D15+D16</f>
        <v>23422597</v>
      </c>
      <c r="E17" s="45">
        <f>(D17)/$D$17</f>
        <v>1</v>
      </c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x14ac:dyDescent="0.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x14ac:dyDescent="0.3">
      <c r="F22" s="34"/>
      <c r="G22" s="34"/>
      <c r="H22" s="34"/>
      <c r="I22" s="34"/>
      <c r="J22" s="34"/>
      <c r="K22" s="34"/>
      <c r="L22" s="34"/>
      <c r="M22" s="34"/>
      <c r="N22" s="3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ANEXO I </vt:lpstr>
      <vt:lpstr> Memoria 2020_publico_privado</vt:lpstr>
      <vt:lpstr>Público vs. Privado</vt:lpstr>
      <vt:lpstr>Memoria 2020_Areas</vt:lpstr>
      <vt:lpstr>Áreas</vt:lpstr>
      <vt:lpstr>' Memoria 2020_publico_privado'!Área_de_impresión</vt:lpstr>
      <vt:lpstr>'ANEXO I '!Área_de_impresión</vt:lpstr>
      <vt:lpstr>'Memoria 2020_Areas'!Área_de_impresión</vt:lpstr>
      <vt:lpstr>' Memoria 2020_publico_privado'!Títulos_a_imprimir</vt:lpstr>
      <vt:lpstr>'ANEXO I '!Títulos_a_imprimir</vt:lpstr>
      <vt:lpstr>'Memoria 2020_Areas'!Títulos_a_imprimir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Arancha Budia Martinez</dc:creator>
  <cp:lastModifiedBy>alicia lópez-serrano del pozo</cp:lastModifiedBy>
  <cp:lastPrinted>2021-08-30T13:35:43Z</cp:lastPrinted>
  <dcterms:created xsi:type="dcterms:W3CDTF">2019-06-24T17:47:32Z</dcterms:created>
  <dcterms:modified xsi:type="dcterms:W3CDTF">2022-08-03T11:05:29Z</dcterms:modified>
</cp:coreProperties>
</file>